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11985" windowHeight="10155"/>
  </bookViews>
  <sheets>
    <sheet name="GIS" sheetId="5" r:id="rId1"/>
  </sheets>
  <calcPr calcId="145621"/>
</workbook>
</file>

<file path=xl/calcChain.xml><?xml version="1.0" encoding="utf-8"?>
<calcChain xmlns="http://schemas.openxmlformats.org/spreadsheetml/2006/main">
  <c r="E270" i="5" l="1"/>
  <c r="E271" i="5" s="1"/>
  <c r="E268" i="5" l="1"/>
  <c r="E269" i="5" s="1"/>
  <c r="E247" i="5" l="1"/>
  <c r="E248" i="5" s="1"/>
  <c r="E249" i="5" s="1"/>
  <c r="E250" i="5" s="1"/>
  <c r="E251" i="5" s="1"/>
  <c r="E252" i="5" s="1"/>
  <c r="E253" i="5" s="1"/>
  <c r="E254" i="5" s="1"/>
  <c r="E255" i="5" s="1"/>
  <c r="E256" i="5" s="1"/>
  <c r="E257" i="5" s="1"/>
  <c r="E258" i="5" s="1"/>
  <c r="E259" i="5" s="1"/>
  <c r="E260" i="5" s="1"/>
  <c r="E261" i="5" s="1"/>
  <c r="E262" i="5" s="1"/>
  <c r="E263" i="5" s="1"/>
  <c r="E264" i="5" s="1"/>
  <c r="E265" i="5" s="1"/>
  <c r="E266" i="5" s="1"/>
  <c r="E267" i="5" s="1"/>
  <c r="E246" i="5"/>
  <c r="E23" i="5"/>
  <c r="E26" i="5" s="1"/>
  <c r="E12" i="5"/>
  <c r="E13" i="5" s="1"/>
  <c r="E14" i="5" s="1"/>
  <c r="E15" i="5" s="1"/>
  <c r="E16" i="5" s="1"/>
  <c r="E17" i="5" s="1"/>
  <c r="E18" i="5" s="1"/>
  <c r="E19" i="5" s="1"/>
  <c r="E20" i="5" s="1"/>
  <c r="E21" i="5" s="1"/>
  <c r="E42" i="5" l="1"/>
  <c r="E27" i="5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3" i="5" l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7" i="5"/>
  <c r="E72" i="5" l="1"/>
  <c r="E58" i="5"/>
  <c r="E59" i="5" s="1"/>
  <c r="E74" i="5" l="1"/>
  <c r="E75" i="5" s="1"/>
  <c r="E76" i="5" s="1"/>
  <c r="E60" i="5"/>
  <c r="E61" i="5" s="1"/>
  <c r="E62" i="5" s="1"/>
  <c r="E63" i="5" s="1"/>
  <c r="E64" i="5" s="1"/>
  <c r="E65" i="5" s="1"/>
  <c r="E66" i="5" s="1"/>
  <c r="E67" i="5" s="1"/>
  <c r="E68" i="5" s="1"/>
  <c r="E69" i="5" s="1"/>
  <c r="E90" i="5" l="1"/>
  <c r="E92" i="5" s="1"/>
  <c r="E93" i="5" s="1"/>
  <c r="E70" i="5"/>
  <c r="E123" i="5"/>
  <c r="E125" i="5" s="1"/>
  <c r="E126" i="5" s="1"/>
  <c r="E127" i="5" s="1"/>
  <c r="E128" i="5" s="1"/>
  <c r="E129" i="5" s="1"/>
  <c r="E130" i="5" s="1"/>
  <c r="E131" i="5" s="1"/>
  <c r="E132" i="5" s="1"/>
  <c r="E133" i="5" s="1"/>
  <c r="E134" i="5" s="1"/>
  <c r="E135" i="5" s="1"/>
  <c r="E136" i="5" s="1"/>
  <c r="E137" i="5" s="1"/>
  <c r="E138" i="5" s="1"/>
  <c r="E139" i="5" s="1"/>
  <c r="E140" i="5" s="1"/>
  <c r="E141" i="5" s="1"/>
  <c r="E142" i="5" s="1"/>
  <c r="E143" i="5" s="1"/>
  <c r="E144" i="5" s="1"/>
  <c r="E145" i="5" s="1"/>
  <c r="E146" i="5" s="1"/>
  <c r="E147" i="5" s="1"/>
  <c r="E148" i="5" s="1"/>
  <c r="E149" i="5" s="1"/>
  <c r="E150" i="5" s="1"/>
  <c r="E151" i="5" s="1"/>
  <c r="E152" i="5" s="1"/>
  <c r="E153" i="5" s="1"/>
  <c r="E154" i="5" s="1"/>
  <c r="E155" i="5" s="1"/>
  <c r="E156" i="5" s="1"/>
  <c r="E157" i="5" s="1"/>
  <c r="E77" i="5"/>
  <c r="E78" i="5" s="1"/>
  <c r="E79" i="5" s="1"/>
  <c r="E80" i="5" s="1"/>
  <c r="E81" i="5" s="1"/>
  <c r="E82" i="5" s="1"/>
  <c r="E83" i="5" s="1"/>
  <c r="E84" i="5" s="1"/>
  <c r="E85" i="5" s="1"/>
  <c r="E86" i="5" s="1"/>
  <c r="E188" i="5" l="1"/>
  <c r="E190" i="5" s="1"/>
  <c r="E94" i="5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E105" i="5" s="1"/>
  <c r="E106" i="5" s="1"/>
  <c r="E107" i="5" s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E118" i="5" s="1"/>
  <c r="E119" i="5" s="1"/>
  <c r="E120" i="5" s="1"/>
  <c r="E121" i="5" s="1"/>
  <c r="E87" i="5"/>
  <c r="E88" i="5" s="1"/>
  <c r="E159" i="5"/>
  <c r="E161" i="5" s="1"/>
  <c r="E162" i="5" s="1"/>
  <c r="E163" i="5" s="1"/>
  <c r="E164" i="5" s="1"/>
  <c r="E165" i="5" s="1"/>
  <c r="E166" i="5" s="1"/>
  <c r="E167" i="5" s="1"/>
  <c r="E168" i="5" s="1"/>
  <c r="E169" i="5" s="1"/>
  <c r="E170" i="5" s="1"/>
  <c r="E171" i="5" s="1"/>
  <c r="E172" i="5" s="1"/>
  <c r="E173" i="5" s="1"/>
  <c r="E174" i="5" s="1"/>
  <c r="E175" i="5" s="1"/>
  <c r="E176" i="5" s="1"/>
  <c r="E177" i="5" s="1"/>
  <c r="E178" i="5" s="1"/>
  <c r="E179" i="5" s="1"/>
  <c r="E180" i="5" s="1"/>
  <c r="E181" i="5" s="1"/>
  <c r="E182" i="5" s="1"/>
  <c r="E183" i="5" s="1"/>
  <c r="E184" i="5" s="1"/>
  <c r="E185" i="5" s="1"/>
  <c r="E186" i="5" s="1"/>
  <c r="E191" i="5" l="1"/>
  <c r="E192" i="5" s="1"/>
  <c r="E193" i="5" s="1"/>
  <c r="E194" i="5" s="1"/>
  <c r="E195" i="5" s="1"/>
  <c r="E216" i="5"/>
  <c r="E218" i="5" s="1"/>
  <c r="E219" i="5" s="1"/>
  <c r="E220" i="5" s="1"/>
  <c r="E221" i="5" s="1"/>
  <c r="E222" i="5" s="1"/>
  <c r="E223" i="5" s="1"/>
  <c r="E224" i="5" s="1"/>
  <c r="E225" i="5" s="1"/>
  <c r="E226" i="5" s="1"/>
  <c r="E227" i="5" s="1"/>
  <c r="E228" i="5" s="1"/>
  <c r="E229" i="5" s="1"/>
  <c r="E230" i="5" s="1"/>
  <c r="E231" i="5" s="1"/>
  <c r="E232" i="5" s="1"/>
  <c r="E233" i="5" s="1"/>
  <c r="E234" i="5" s="1"/>
  <c r="E235" i="5" s="1"/>
  <c r="E236" i="5" s="1"/>
  <c r="E237" i="5" s="1"/>
  <c r="E238" i="5" s="1"/>
  <c r="E239" i="5" s="1"/>
  <c r="E240" i="5" s="1"/>
  <c r="E241" i="5" s="1"/>
  <c r="E243" i="5" l="1"/>
  <c r="E273" i="5" s="1"/>
  <c r="E275" i="5" s="1"/>
  <c r="E196" i="5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E213" i="5" s="1"/>
  <c r="E214" i="5" s="1"/>
  <c r="E281" i="5" l="1"/>
  <c r="E276" i="5"/>
  <c r="E277" i="5" s="1"/>
  <c r="E278" i="5" s="1"/>
  <c r="E279" i="5" s="1"/>
</calcChain>
</file>

<file path=xl/sharedStrings.xml><?xml version="1.0" encoding="utf-8"?>
<sst xmlns="http://schemas.openxmlformats.org/spreadsheetml/2006/main" count="257" uniqueCount="239">
  <si>
    <t>Association of American Geographers</t>
  </si>
  <si>
    <t>Specialty Groups Financial Report</t>
  </si>
  <si>
    <t>Date</t>
  </si>
  <si>
    <t>Description</t>
  </si>
  <si>
    <t>Receipts</t>
  </si>
  <si>
    <t>Disbursements</t>
  </si>
  <si>
    <t>Balance</t>
  </si>
  <si>
    <t>Balance Forward  - 08/31/02 Audit</t>
  </si>
  <si>
    <t>Account Balance - 08/31/04</t>
  </si>
  <si>
    <t>Dues collected 9/1/03 - 5/31/04</t>
  </si>
  <si>
    <t>AM02 - 7 awards luncheon tickets</t>
  </si>
  <si>
    <t>Dues collected 3/1/02 - 8/31/02</t>
  </si>
  <si>
    <t>Check paid to group</t>
  </si>
  <si>
    <t>Dues collected 9/1/02 - 8/31/03</t>
  </si>
  <si>
    <t>GIS Specialty Group</t>
  </si>
  <si>
    <t>Adj to dues 02-03</t>
  </si>
  <si>
    <t>Dues collected for June 2004</t>
  </si>
  <si>
    <t>Dues collected for July 2004</t>
  </si>
  <si>
    <t>Dues collected for August 2004</t>
  </si>
  <si>
    <t>Balance forward</t>
  </si>
  <si>
    <t>Dues collected for September 2004</t>
  </si>
  <si>
    <t>Dues collected for October 2004</t>
  </si>
  <si>
    <t>Dues collected for November 2004</t>
  </si>
  <si>
    <t>Dues check sent to group.</t>
  </si>
  <si>
    <t>Dues collected for December 2004</t>
  </si>
  <si>
    <t>Dues collected for January 2005</t>
  </si>
  <si>
    <t>Dues collected for February 2005</t>
  </si>
  <si>
    <t>Dues collected for March 2005</t>
  </si>
  <si>
    <t>Nyerges AM05 Awards Luncheon</t>
  </si>
  <si>
    <t>Dues collected for April 2005</t>
  </si>
  <si>
    <t>Dues collected for May 2005</t>
  </si>
  <si>
    <t>Dues collected for June 2005</t>
  </si>
  <si>
    <t>Dues collected for July 2005</t>
  </si>
  <si>
    <t>Dues collected for August 2005</t>
  </si>
  <si>
    <t>Dues collected for September 2005</t>
  </si>
  <si>
    <t>Dues collected for October 2005</t>
  </si>
  <si>
    <t>Dues collected for November 2005</t>
  </si>
  <si>
    <t>Dues collected for December 2005</t>
  </si>
  <si>
    <t>Dues collected for January 2006</t>
  </si>
  <si>
    <t>Dues paid to group</t>
  </si>
  <si>
    <t>Dues collected for February 2006</t>
  </si>
  <si>
    <t>Dues collected for March 2006</t>
  </si>
  <si>
    <t>Dues collected for April 2006</t>
  </si>
  <si>
    <t>Dues collected for May 2006</t>
  </si>
  <si>
    <t>Dues collected for June 2006</t>
  </si>
  <si>
    <t>Dues collected for July 2006</t>
  </si>
  <si>
    <t>Dues collected for August 2006</t>
  </si>
  <si>
    <t>Dues collected for September 2006</t>
  </si>
  <si>
    <t>Dues collected for October 2006</t>
  </si>
  <si>
    <t>Dues collected for November 2006</t>
  </si>
  <si>
    <t>Dues collected for December 2006</t>
  </si>
  <si>
    <t>Dues sent to group</t>
  </si>
  <si>
    <t>Dues collected for January 2007</t>
  </si>
  <si>
    <t>Dues collected for February 2007</t>
  </si>
  <si>
    <t>Dues collected for March 2007</t>
  </si>
  <si>
    <t>Dues collected for April 2007</t>
  </si>
  <si>
    <t>Dues collected for May 2007</t>
  </si>
  <si>
    <t>Dues collected for June 2007</t>
  </si>
  <si>
    <t>Dues collected for July 2007</t>
  </si>
  <si>
    <t>Dues collected for August 2007</t>
  </si>
  <si>
    <t>Dues collected for September 2007</t>
  </si>
  <si>
    <t>Dues collected for October 2007</t>
  </si>
  <si>
    <t>Dues Payment check sent to group</t>
  </si>
  <si>
    <t>Dues collected for November 2007</t>
  </si>
  <si>
    <t>Dues collected for December 2007</t>
  </si>
  <si>
    <t>Dues collected for January 2008</t>
  </si>
  <si>
    <t>Dues collected for February 2008</t>
  </si>
  <si>
    <t>Dues collected for March 2008</t>
  </si>
  <si>
    <t>Final audited balance for FYE 2007</t>
  </si>
  <si>
    <t>Dues collected for April 2008</t>
  </si>
  <si>
    <t>Dues collected for May 2008</t>
  </si>
  <si>
    <t>Opening deposit</t>
  </si>
  <si>
    <t>Dues collected for June 2008</t>
  </si>
  <si>
    <t>Dues collected for July 2008</t>
  </si>
  <si>
    <t>Dues collected for August 2008</t>
  </si>
  <si>
    <t>Dues collected for September 2008</t>
  </si>
  <si>
    <t>Dues collected for October 2008</t>
  </si>
  <si>
    <t>Dues collected for November 2008</t>
  </si>
  <si>
    <t>Dues collected for December 2008</t>
  </si>
  <si>
    <t>Dues collected for January 2009</t>
  </si>
  <si>
    <t>Dues collected for February 2009</t>
  </si>
  <si>
    <t>GISSG support of student travel to ICA conference</t>
  </si>
  <si>
    <t>CGIS sponsorship for reception - invoiced but not paid</t>
  </si>
  <si>
    <t>Cova, T. deposit</t>
  </si>
  <si>
    <t>Miller - reimb plaque expense</t>
  </si>
  <si>
    <t>Mark - AM09 travel</t>
  </si>
  <si>
    <t>Fraley - travel award</t>
  </si>
  <si>
    <t>Xu - travel award</t>
  </si>
  <si>
    <t>Collier - travel award</t>
  </si>
  <si>
    <t>Walton - travel award</t>
  </si>
  <si>
    <t>GISSG Reception at AM2009</t>
  </si>
  <si>
    <t>Dues collected for March 2009</t>
  </si>
  <si>
    <t>Transfer to RSSG for 4 yrs sponsorship</t>
  </si>
  <si>
    <t>Dobson - Aangeenbung distinguished career award</t>
  </si>
  <si>
    <t>Dues collected for April 2009</t>
  </si>
  <si>
    <t>Informa UK GIS recep</t>
  </si>
  <si>
    <t>Elwood - AL tickets</t>
  </si>
  <si>
    <t>Walton - GISSG Paper award</t>
  </si>
  <si>
    <t>Collier - GISSG Paper award</t>
  </si>
  <si>
    <t>Dues collected for May 2009</t>
  </si>
  <si>
    <t>Dues collected for June 2009</t>
  </si>
  <si>
    <t>Dues collected for July 2009</t>
  </si>
  <si>
    <t>Dues collected for August 2009</t>
  </si>
  <si>
    <t>Balance - Audited</t>
  </si>
  <si>
    <t>Dues collected for September 2009</t>
  </si>
  <si>
    <t>Dues collected for October 2009</t>
  </si>
  <si>
    <t>Dues collected for November 2009</t>
  </si>
  <si>
    <t>Dues collected for December 2009</t>
  </si>
  <si>
    <t>Transfer to Remote for paper comp</t>
  </si>
  <si>
    <t>Reverse unpaid invoice from CGIS</t>
  </si>
  <si>
    <t>Fraley - student travel award 2009</t>
  </si>
  <si>
    <t>Dues collected for January 2010</t>
  </si>
  <si>
    <t>Dues collected for February 2010</t>
  </si>
  <si>
    <t>Whiteheard - travel award</t>
  </si>
  <si>
    <t>Fish - Travel award</t>
  </si>
  <si>
    <t>GISSG Reception at AAG AM 2010</t>
  </si>
  <si>
    <t>Dues collected for March 2010</t>
  </si>
  <si>
    <t>Transfer to PhyGeoRec from GIS SG</t>
  </si>
  <si>
    <t>Fraley - stu pap award</t>
  </si>
  <si>
    <t>Fraley -GIS travel award 2010</t>
  </si>
  <si>
    <t>Miller - reimb plaque expense 4/9/09 and 4/8/10</t>
  </si>
  <si>
    <t>Mennis - 4 tickets to Awards Luncheon AM10</t>
  </si>
  <si>
    <t>Wu - honor stu pap</t>
  </si>
  <si>
    <t>Wu - Travel Award GIS 2010</t>
  </si>
  <si>
    <t>Shepard - travel GIS student paper travel award</t>
  </si>
  <si>
    <t>Li - GIS travel award 2010</t>
  </si>
  <si>
    <t>Yin - GIS travel award 2010</t>
  </si>
  <si>
    <t>Dues collected for April 2010</t>
  </si>
  <si>
    <t>Dues collected for May 2010</t>
  </si>
  <si>
    <t>Dues collected for June 2010</t>
  </si>
  <si>
    <t>Omni Shoreham refund (possibly for GIS SG event)</t>
  </si>
  <si>
    <t>Dues collected for July 2010</t>
  </si>
  <si>
    <t>Dues collected for August 2010</t>
  </si>
  <si>
    <t xml:space="preserve">Balance </t>
  </si>
  <si>
    <t>Skupin - Tobler lecture</t>
  </si>
  <si>
    <t>Eastman- Aangeenbrug award</t>
  </si>
  <si>
    <t>Chen - GISSG Int'l Student Travel Award</t>
  </si>
  <si>
    <t>Zhu - GISSG Int'l Student Travel Award</t>
  </si>
  <si>
    <t>Dues collected for September 2010</t>
  </si>
  <si>
    <t>Anderson - Transportation AAG2010-GISSG - UCGIS rep to summer assembly</t>
  </si>
  <si>
    <t>Anderson - Lodging AAG2010-GISSG - UCGIS rep to summer assembly</t>
  </si>
  <si>
    <t>Dues collected for October 2010</t>
  </si>
  <si>
    <t>Dues collected for November 2010</t>
  </si>
  <si>
    <t>Dues collected for December 2010</t>
  </si>
  <si>
    <t xml:space="preserve">Dues collected for January 2011 </t>
  </si>
  <si>
    <t>Contibution for AM 2011 GIS Symposium</t>
  </si>
  <si>
    <t>Dues collected for February 2011</t>
  </si>
  <si>
    <t>Dues collected for March 2011</t>
  </si>
  <si>
    <t>AM 2011 Awards Luncheon tickets</t>
  </si>
  <si>
    <t>English - Student Paper Competition</t>
  </si>
  <si>
    <t>Malizia - 1st Place Student Paper Competition</t>
  </si>
  <si>
    <t>Preston - travel award for paper finalist</t>
  </si>
  <si>
    <t>Li, R. - travel award fpr paper finalists</t>
  </si>
  <si>
    <t>Li, L.  - travel award for paper finalists</t>
  </si>
  <si>
    <t>Peuquet - Aangeenbrug Award</t>
  </si>
  <si>
    <t>Harvey - reimb. for photocopies</t>
  </si>
  <si>
    <t>Dues collected for April 2011</t>
  </si>
  <si>
    <t>Dues collected for May 2011</t>
  </si>
  <si>
    <t>Transfer to Remote SG for Illustrated Paper Awards</t>
  </si>
  <si>
    <t>Dues collected for June 2011</t>
  </si>
  <si>
    <t>Dues collected for July 2011</t>
  </si>
  <si>
    <t>Anderson - Reimbursement for UCGIS meeting</t>
  </si>
  <si>
    <t>Dues collected for August 2011</t>
  </si>
  <si>
    <t>Dues collected for Sept.  2011</t>
  </si>
  <si>
    <t>Dues collected for Oct.  2011</t>
  </si>
  <si>
    <t>Dues collected for Nov. 2011</t>
  </si>
  <si>
    <t>Dues collected for Dec. 2011</t>
  </si>
  <si>
    <t>Dues collected for Jan 2012</t>
  </si>
  <si>
    <t>GISSG sponsorship for Goodchild reception</t>
  </si>
  <si>
    <t>AM 2012 luncheon</t>
  </si>
  <si>
    <t>Shu - 2012 Award</t>
  </si>
  <si>
    <t>Cowen - Aangeenbrug Award</t>
  </si>
  <si>
    <t>Koylu - Student Paper Honors Competition-2nd Place</t>
  </si>
  <si>
    <t>Gao - Student Honors Paper Competition- 1st Place</t>
  </si>
  <si>
    <t>Yang - 2012 Award</t>
  </si>
  <si>
    <t>Kim - 2012 Award</t>
  </si>
  <si>
    <t>Dues collected for Feb 2012</t>
  </si>
  <si>
    <t>Harvey - reimb. for Tobler lecture</t>
  </si>
  <si>
    <t>Spielman - Reimbursement for photocopies</t>
  </si>
  <si>
    <t>Transfer to RSSG for Student Illustrated Paper Competition</t>
  </si>
  <si>
    <t>Dues collected for Mar 2012</t>
  </si>
  <si>
    <t>Dues collected for Apr 2012</t>
  </si>
  <si>
    <t>Dues collected for May 2012</t>
  </si>
  <si>
    <t>AM 2012 Hilton Event Bill</t>
  </si>
  <si>
    <t>Dues collected for June 2012</t>
  </si>
  <si>
    <t>Dues collected for July 2012</t>
  </si>
  <si>
    <t>Dues collected for Aug 2012</t>
  </si>
  <si>
    <t>Dues collected for Sept 2012</t>
  </si>
  <si>
    <t>Dues collected for Oct. 2012</t>
  </si>
  <si>
    <t>Dues collected for Nov. 2012</t>
  </si>
  <si>
    <t>Dues collected for Dec. 2012</t>
  </si>
  <si>
    <t>Dues collected for Jan 2013</t>
  </si>
  <si>
    <t>Dues collected for Feb 2013</t>
  </si>
  <si>
    <t>Dues collected for March 2013</t>
  </si>
  <si>
    <t>Transfer to RS for joint award</t>
  </si>
  <si>
    <t>Rogan - reimbursement for Aangenbrug plaque</t>
  </si>
  <si>
    <t>Holloway - Student Paper Competition Finalist</t>
  </si>
  <si>
    <t>Jankowska - Student Paper Competition Finalist</t>
  </si>
  <si>
    <t>Jiang - Student Paper Competition Finalist</t>
  </si>
  <si>
    <t>Tyson - Student Paper Paper Competition Finalist</t>
  </si>
  <si>
    <t>Holloway - 2nd Place in Student Paper Comp.</t>
  </si>
  <si>
    <t>Jiang - 1st Place in Student Paper Comp.</t>
  </si>
  <si>
    <t>Dues collected for April 2013</t>
  </si>
  <si>
    <t>Tobler/GIS sponsorship</t>
  </si>
  <si>
    <t>Dues collected for May 2013</t>
  </si>
  <si>
    <t>Dues collected for June 2013</t>
  </si>
  <si>
    <t>AAG - 2013 Annual Conference - Tobler Reception</t>
  </si>
  <si>
    <t>Dues collected for July 2013</t>
  </si>
  <si>
    <t>Dues collected for Aug 2013</t>
  </si>
  <si>
    <t>Dues collected for Sept 2013</t>
  </si>
  <si>
    <t>Dues collected for Oct 2013</t>
  </si>
  <si>
    <t>Dues collected for Nov 2013</t>
  </si>
  <si>
    <t>Dues collected for Dec 2013</t>
  </si>
  <si>
    <t>Dues collected for Jan 2014</t>
  </si>
  <si>
    <t>Dues collected for Feb 2014</t>
  </si>
  <si>
    <t>Dues collected for March 2014</t>
  </si>
  <si>
    <t>John Wiley &amp; Sons Tobler Rec Sponsor</t>
  </si>
  <si>
    <t>Duckham - Honorarium</t>
  </si>
  <si>
    <t xml:space="preserve"> Lamb - 2014 Honors Competition Finalist</t>
  </si>
  <si>
    <t>Yang - 2014 Honors Competition Finalist</t>
  </si>
  <si>
    <t>Si - 2014 Honors Competition Finalist</t>
  </si>
  <si>
    <t>Zhang - 2014 Honors Competition Award</t>
  </si>
  <si>
    <t>Liu - 2014 Honors Competition Finalist</t>
  </si>
  <si>
    <t xml:space="preserve"> Lamb - 2014 Honors Competition for Student Papers Award</t>
  </si>
  <si>
    <t>Zhang - 1st Place 2014 Honors Competition Award</t>
  </si>
  <si>
    <t>Dues collected for April 2014</t>
  </si>
  <si>
    <t>Esri - Tobler Reception</t>
  </si>
  <si>
    <t>Tobler Reception AM 2014</t>
  </si>
  <si>
    <t>Rogan - reimbursement for plaque&amp;copies</t>
  </si>
  <si>
    <t>Transfer to RSSG for Illustrated Paper Awards</t>
  </si>
  <si>
    <t>Dues collected for May 2014</t>
  </si>
  <si>
    <t xml:space="preserve">Taylor&amp;Francis/Informa check </t>
  </si>
  <si>
    <t>Dues collected for June 2014</t>
  </si>
  <si>
    <t>Dues collected for July 2014</t>
  </si>
  <si>
    <t>Dues collected for Aug 2014</t>
  </si>
  <si>
    <t>Dues collected for Sept 2014</t>
  </si>
  <si>
    <t>Dues collected for Oct 2014</t>
  </si>
  <si>
    <t>Dues collected for Nov 2014</t>
  </si>
  <si>
    <t>Dues collected for Dec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</si>
</sst>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m/d/yy;@"/>
    <numFmt numFmtId="166" formatCode="mm/dd/yyyy"/>
    <numFmt numFmtId="167" formatCode="[$-409]mmmm\ d\,\ yyyy;@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u/>
      <sz val="10"/>
      <name val="Arial"/>
      <family val="2"/>
    </font>
    <font>
      <sz val="10"/>
      <name val="Arial"/>
      <family val="2"/>
    </font>
    <font>
      <i/>
      <sz val="10"/>
      <color indexed="12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1" xfId="0" applyNumberFormat="1" applyBorder="1"/>
    <xf numFmtId="164" fontId="0" fillId="0" borderId="0" xfId="0" applyNumberFormat="1" applyAlignment="1"/>
    <xf numFmtId="40" fontId="4" fillId="0" borderId="0" xfId="1" applyNumberFormat="1" applyFont="1" applyFill="1"/>
    <xf numFmtId="0" fontId="5" fillId="0" borderId="0" xfId="0" applyFont="1"/>
    <xf numFmtId="43" fontId="5" fillId="0" borderId="0" xfId="0" applyNumberFormat="1" applyFont="1"/>
    <xf numFmtId="0" fontId="4" fillId="0" borderId="0" xfId="0" applyFont="1" applyFill="1"/>
    <xf numFmtId="164" fontId="0" fillId="0" borderId="0" xfId="0" applyNumberFormat="1"/>
    <xf numFmtId="164" fontId="3" fillId="0" borderId="0" xfId="0" applyNumberFormat="1" applyFont="1"/>
    <xf numFmtId="165" fontId="5" fillId="0" borderId="0" xfId="0" applyNumberFormat="1" applyFont="1" applyAlignment="1"/>
    <xf numFmtId="165" fontId="0" fillId="0" borderId="0" xfId="0" applyNumberFormat="1" applyAlignment="1"/>
    <xf numFmtId="165" fontId="0" fillId="0" borderId="0" xfId="0" applyNumberFormat="1"/>
    <xf numFmtId="164" fontId="5" fillId="0" borderId="0" xfId="0" applyNumberFormat="1" applyFont="1"/>
    <xf numFmtId="40" fontId="5" fillId="0" borderId="0" xfId="1" applyNumberFormat="1" applyFont="1" applyFill="1"/>
    <xf numFmtId="44" fontId="5" fillId="0" borderId="0" xfId="2" applyFont="1" applyFill="1" applyBorder="1"/>
    <xf numFmtId="44" fontId="0" fillId="0" borderId="1" xfId="2" applyFont="1" applyBorder="1"/>
    <xf numFmtId="40" fontId="3" fillId="0" borderId="0" xfId="0" applyNumberFormat="1" applyFont="1"/>
    <xf numFmtId="40" fontId="0" fillId="0" borderId="0" xfId="0" applyNumberFormat="1"/>
    <xf numFmtId="40" fontId="5" fillId="0" borderId="0" xfId="0" applyNumberFormat="1" applyFont="1"/>
    <xf numFmtId="0" fontId="4" fillId="0" borderId="0" xfId="0" applyFont="1"/>
    <xf numFmtId="40" fontId="4" fillId="0" borderId="0" xfId="0" applyNumberFormat="1" applyFont="1"/>
    <xf numFmtId="14" fontId="5" fillId="0" borderId="0" xfId="0" applyNumberFormat="1" applyFont="1" applyAlignment="1">
      <alignment horizontal="right"/>
    </xf>
    <xf numFmtId="44" fontId="5" fillId="0" borderId="0" xfId="2" applyFont="1" applyBorder="1"/>
    <xf numFmtId="0" fontId="6" fillId="0" borderId="0" xfId="0" applyFont="1"/>
    <xf numFmtId="0" fontId="1" fillId="0" borderId="0" xfId="0" applyFont="1" applyFill="1"/>
    <xf numFmtId="40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43" fontId="1" fillId="0" borderId="0" xfId="0" applyNumberFormat="1" applyFont="1"/>
    <xf numFmtId="49" fontId="7" fillId="0" borderId="0" xfId="0" applyNumberFormat="1" applyFont="1"/>
    <xf numFmtId="40" fontId="7" fillId="0" borderId="0" xfId="0" applyNumberFormat="1" applyFont="1"/>
    <xf numFmtId="44" fontId="1" fillId="0" borderId="1" xfId="2" applyFont="1" applyBorder="1"/>
    <xf numFmtId="49" fontId="8" fillId="0" borderId="0" xfId="0" applyNumberFormat="1" applyFont="1"/>
    <xf numFmtId="40" fontId="8" fillId="0" borderId="0" xfId="0" applyNumberFormat="1" applyFont="1"/>
    <xf numFmtId="166" fontId="8" fillId="0" borderId="0" xfId="0" applyNumberFormat="1" applyFont="1"/>
    <xf numFmtId="14" fontId="5" fillId="0" borderId="0" xfId="0" applyNumberFormat="1" applyFont="1" applyAlignment="1"/>
    <xf numFmtId="165" fontId="7" fillId="0" borderId="0" xfId="0" applyNumberFormat="1" applyFont="1" applyAlignment="1"/>
    <xf numFmtId="165" fontId="1" fillId="0" borderId="0" xfId="0" applyNumberFormat="1" applyFont="1" applyAlignment="1"/>
    <xf numFmtId="165" fontId="1" fillId="0" borderId="0" xfId="0" applyNumberFormat="1" applyFont="1" applyAlignment="1">
      <alignment horizontal="right"/>
    </xf>
    <xf numFmtId="165" fontId="7" fillId="0" borderId="0" xfId="0" applyNumberFormat="1" applyFont="1"/>
    <xf numFmtId="165" fontId="9" fillId="0" borderId="0" xfId="0" applyNumberFormat="1" applyFont="1" applyAlignment="1"/>
    <xf numFmtId="0" fontId="9" fillId="0" borderId="0" xfId="0" applyFont="1"/>
    <xf numFmtId="43" fontId="9" fillId="0" borderId="0" xfId="0" applyNumberFormat="1" applyFont="1"/>
    <xf numFmtId="40" fontId="9" fillId="0" borderId="0" xfId="0" applyNumberFormat="1" applyFont="1"/>
    <xf numFmtId="43" fontId="9" fillId="0" borderId="1" xfId="0" applyNumberFormat="1" applyFont="1" applyBorder="1"/>
    <xf numFmtId="165" fontId="1" fillId="0" borderId="0" xfId="0" applyNumberFormat="1" applyFont="1" applyFill="1" applyAlignment="1">
      <alignment horizontal="right"/>
    </xf>
    <xf numFmtId="40" fontId="1" fillId="0" borderId="0" xfId="1" applyNumberFormat="1" applyFont="1" applyFill="1"/>
    <xf numFmtId="40" fontId="10" fillId="0" borderId="0" xfId="0" applyNumberFormat="1" applyFont="1"/>
    <xf numFmtId="49" fontId="2" fillId="0" borderId="0" xfId="0" applyNumberFormat="1" applyFont="1" applyAlignment="1">
      <alignment horizontal="center"/>
    </xf>
    <xf numFmtId="167" fontId="2" fillId="0" borderId="0" xfId="0" quotePrefix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2"/>
  <sheetViews>
    <sheetView tabSelected="1" zoomScaleNormal="100" workbookViewId="0">
      <selection activeCell="I247" sqref="I247"/>
    </sheetView>
  </sheetViews>
  <sheetFormatPr defaultRowHeight="12.75" x14ac:dyDescent="0.2"/>
  <cols>
    <col min="1" max="1" width="10.140625" style="10" bestFit="1" customWidth="1"/>
    <col min="2" max="2" width="47.140625" customWidth="1"/>
    <col min="3" max="3" width="13.7109375" style="3" customWidth="1"/>
    <col min="4" max="4" width="13.7109375" style="20" customWidth="1"/>
    <col min="5" max="5" width="14.7109375" style="3" customWidth="1"/>
  </cols>
  <sheetData>
    <row r="2" spans="1:5" ht="15.75" x14ac:dyDescent="0.25">
      <c r="A2" s="51" t="s">
        <v>0</v>
      </c>
      <c r="B2" s="51"/>
      <c r="C2" s="51"/>
      <c r="D2" s="51"/>
      <c r="E2" s="51"/>
    </row>
    <row r="3" spans="1:5" ht="15.75" x14ac:dyDescent="0.25">
      <c r="A3" s="51" t="s">
        <v>1</v>
      </c>
      <c r="B3" s="51"/>
      <c r="C3" s="51"/>
      <c r="D3" s="51"/>
      <c r="E3" s="51"/>
    </row>
    <row r="4" spans="1:5" ht="15.75" x14ac:dyDescent="0.25">
      <c r="A4" s="52">
        <v>42004</v>
      </c>
      <c r="B4" s="53"/>
      <c r="C4" s="53"/>
      <c r="D4" s="53"/>
      <c r="E4" s="53"/>
    </row>
    <row r="6" spans="1:5" x14ac:dyDescent="0.2">
      <c r="A6" s="54" t="s">
        <v>14</v>
      </c>
      <c r="B6" s="54"/>
      <c r="C6" s="54"/>
      <c r="D6" s="54"/>
      <c r="E6" s="54"/>
    </row>
    <row r="8" spans="1:5" x14ac:dyDescent="0.2">
      <c r="A8" s="11" t="s">
        <v>2</v>
      </c>
      <c r="B8" s="1" t="s">
        <v>3</v>
      </c>
      <c r="C8" s="2" t="s">
        <v>4</v>
      </c>
      <c r="D8" s="19" t="s">
        <v>5</v>
      </c>
      <c r="E8" s="2" t="s">
        <v>6</v>
      </c>
    </row>
    <row r="9" spans="1:5" x14ac:dyDescent="0.2">
      <c r="C9" s="2"/>
    </row>
    <row r="10" spans="1:5" hidden="1" x14ac:dyDescent="0.2">
      <c r="A10" s="5"/>
      <c r="B10" t="s">
        <v>7</v>
      </c>
      <c r="E10" s="3">
        <v>0</v>
      </c>
    </row>
    <row r="11" spans="1:5" hidden="1" x14ac:dyDescent="0.2">
      <c r="A11" s="5"/>
    </row>
    <row r="12" spans="1:5" hidden="1" x14ac:dyDescent="0.2">
      <c r="A12" s="5">
        <v>37864</v>
      </c>
      <c r="B12" t="s">
        <v>10</v>
      </c>
      <c r="D12" s="20">
        <v>315</v>
      </c>
      <c r="E12" s="3">
        <f>E10+C12-D12</f>
        <v>-315</v>
      </c>
    </row>
    <row r="13" spans="1:5" hidden="1" x14ac:dyDescent="0.2">
      <c r="A13" s="5">
        <v>37864</v>
      </c>
      <c r="B13" t="s">
        <v>11</v>
      </c>
      <c r="C13" s="3">
        <v>950.7</v>
      </c>
      <c r="E13" s="3">
        <f t="shared" ref="E13:E21" si="0">E12+C13-D13</f>
        <v>635.70000000000005</v>
      </c>
    </row>
    <row r="14" spans="1:5" hidden="1" x14ac:dyDescent="0.2">
      <c r="A14" s="5">
        <v>37864</v>
      </c>
      <c r="B14" t="s">
        <v>13</v>
      </c>
      <c r="C14" s="6">
        <v>3681.75</v>
      </c>
      <c r="E14" s="3">
        <f t="shared" si="0"/>
        <v>4317.45</v>
      </c>
    </row>
    <row r="15" spans="1:5" hidden="1" x14ac:dyDescent="0.2">
      <c r="A15" s="5">
        <v>37864</v>
      </c>
      <c r="B15" t="s">
        <v>15</v>
      </c>
      <c r="C15" s="6">
        <v>-7</v>
      </c>
      <c r="E15" s="3">
        <f t="shared" si="0"/>
        <v>4310.45</v>
      </c>
    </row>
    <row r="16" spans="1:5" hidden="1" x14ac:dyDescent="0.2">
      <c r="A16" s="5">
        <v>37865</v>
      </c>
      <c r="B16" t="s">
        <v>12</v>
      </c>
      <c r="D16" s="20">
        <v>950.7</v>
      </c>
      <c r="E16" s="3">
        <f t="shared" si="0"/>
        <v>3359.75</v>
      </c>
    </row>
    <row r="17" spans="1:5" hidden="1" x14ac:dyDescent="0.2">
      <c r="A17" s="5">
        <v>37865</v>
      </c>
      <c r="B17" t="s">
        <v>12</v>
      </c>
      <c r="D17" s="6">
        <v>3352.75</v>
      </c>
      <c r="E17" s="3">
        <f t="shared" si="0"/>
        <v>7</v>
      </c>
    </row>
    <row r="18" spans="1:5" hidden="1" x14ac:dyDescent="0.2">
      <c r="A18" s="5">
        <v>38138</v>
      </c>
      <c r="B18" t="s">
        <v>9</v>
      </c>
      <c r="C18" s="3">
        <v>3603</v>
      </c>
      <c r="E18" s="3">
        <f t="shared" si="0"/>
        <v>3610</v>
      </c>
    </row>
    <row r="19" spans="1:5" hidden="1" x14ac:dyDescent="0.2">
      <c r="A19" s="5">
        <v>38168</v>
      </c>
      <c r="B19" t="s">
        <v>16</v>
      </c>
      <c r="C19" s="3">
        <v>364</v>
      </c>
      <c r="E19" s="3">
        <f t="shared" si="0"/>
        <v>3974</v>
      </c>
    </row>
    <row r="20" spans="1:5" hidden="1" x14ac:dyDescent="0.2">
      <c r="A20" s="5">
        <v>38199</v>
      </c>
      <c r="B20" t="s">
        <v>17</v>
      </c>
      <c r="C20" s="3">
        <v>331</v>
      </c>
      <c r="E20" s="3">
        <f t="shared" si="0"/>
        <v>4305</v>
      </c>
    </row>
    <row r="21" spans="1:5" hidden="1" x14ac:dyDescent="0.2">
      <c r="A21" s="5">
        <v>38230</v>
      </c>
      <c r="B21" t="s">
        <v>18</v>
      </c>
      <c r="C21" s="3">
        <v>347</v>
      </c>
      <c r="E21" s="3">
        <f t="shared" si="0"/>
        <v>4652</v>
      </c>
    </row>
    <row r="22" spans="1:5" hidden="1" x14ac:dyDescent="0.2">
      <c r="A22" s="5"/>
    </row>
    <row r="23" spans="1:5" ht="13.5" hidden="1" thickBot="1" x14ac:dyDescent="0.25">
      <c r="A23" s="5"/>
      <c r="B23" t="s">
        <v>8</v>
      </c>
      <c r="E23" s="4">
        <f>SUM(C12:C22)-SUM(D12:D22)</f>
        <v>4652.0000000000009</v>
      </c>
    </row>
    <row r="24" spans="1:5" ht="13.5" hidden="1" thickTop="1" x14ac:dyDescent="0.2">
      <c r="A24" s="5"/>
    </row>
    <row r="25" spans="1:5" hidden="1" x14ac:dyDescent="0.2">
      <c r="A25" s="5"/>
    </row>
    <row r="26" spans="1:5" hidden="1" x14ac:dyDescent="0.2">
      <c r="A26" s="12">
        <v>38230</v>
      </c>
      <c r="B26" s="7" t="s">
        <v>19</v>
      </c>
      <c r="C26" s="8"/>
      <c r="D26" s="21"/>
      <c r="E26" s="8">
        <f>E23</f>
        <v>4652.0000000000009</v>
      </c>
    </row>
    <row r="27" spans="1:5" hidden="1" x14ac:dyDescent="0.2">
      <c r="A27" s="13">
        <v>38260</v>
      </c>
      <c r="B27" t="s">
        <v>20</v>
      </c>
      <c r="C27" s="6">
        <v>616</v>
      </c>
      <c r="D27" s="6"/>
      <c r="E27" s="6">
        <f t="shared" ref="E27:E40" si="1">E26+SUM(C27:D27)</f>
        <v>5268.0000000000009</v>
      </c>
    </row>
    <row r="28" spans="1:5" hidden="1" x14ac:dyDescent="0.2">
      <c r="A28" s="14">
        <v>38291</v>
      </c>
      <c r="B28" t="s">
        <v>21</v>
      </c>
      <c r="C28" s="6">
        <v>969</v>
      </c>
      <c r="D28" s="6"/>
      <c r="E28" s="6">
        <f t="shared" si="1"/>
        <v>6237.0000000000009</v>
      </c>
    </row>
    <row r="29" spans="1:5" hidden="1" x14ac:dyDescent="0.2">
      <c r="A29" s="14">
        <v>38321</v>
      </c>
      <c r="B29" t="s">
        <v>22</v>
      </c>
      <c r="C29" s="6">
        <v>806</v>
      </c>
      <c r="D29" s="6"/>
      <c r="E29" s="6">
        <f t="shared" si="1"/>
        <v>7043.0000000000009</v>
      </c>
    </row>
    <row r="30" spans="1:5" hidden="1" x14ac:dyDescent="0.2">
      <c r="A30" s="14">
        <v>38342</v>
      </c>
      <c r="B30" t="s">
        <v>23</v>
      </c>
      <c r="C30" s="6"/>
      <c r="D30" s="6">
        <v>-4652</v>
      </c>
      <c r="E30" s="6">
        <f t="shared" si="1"/>
        <v>2391.0000000000009</v>
      </c>
    </row>
    <row r="31" spans="1:5" hidden="1" x14ac:dyDescent="0.2">
      <c r="A31" s="14">
        <v>38352</v>
      </c>
      <c r="B31" t="s">
        <v>24</v>
      </c>
      <c r="C31" s="6">
        <v>475</v>
      </c>
      <c r="D31" s="6"/>
      <c r="E31" s="6">
        <f t="shared" si="1"/>
        <v>2866.0000000000009</v>
      </c>
    </row>
    <row r="32" spans="1:5" hidden="1" x14ac:dyDescent="0.2">
      <c r="A32" s="14">
        <v>38383</v>
      </c>
      <c r="B32" t="s">
        <v>25</v>
      </c>
      <c r="C32" s="6">
        <v>817</v>
      </c>
      <c r="D32" s="6"/>
      <c r="E32" s="6">
        <f t="shared" si="1"/>
        <v>3683.0000000000009</v>
      </c>
    </row>
    <row r="33" spans="1:5" hidden="1" x14ac:dyDescent="0.2">
      <c r="A33" s="14">
        <v>38411</v>
      </c>
      <c r="B33" s="9" t="s">
        <v>26</v>
      </c>
      <c r="C33" s="3">
        <v>429</v>
      </c>
      <c r="D33" s="6"/>
      <c r="E33" s="6">
        <f t="shared" si="1"/>
        <v>4112.0000000000009</v>
      </c>
    </row>
    <row r="34" spans="1:5" hidden="1" x14ac:dyDescent="0.2">
      <c r="A34" s="14">
        <v>38442</v>
      </c>
      <c r="B34" s="9" t="s">
        <v>27</v>
      </c>
      <c r="C34" s="3">
        <v>674</v>
      </c>
      <c r="D34" s="6"/>
      <c r="E34" s="6">
        <f t="shared" si="1"/>
        <v>4786.0000000000009</v>
      </c>
    </row>
    <row r="35" spans="1:5" hidden="1" x14ac:dyDescent="0.2">
      <c r="A35" s="14">
        <v>38451</v>
      </c>
      <c r="B35" s="9" t="s">
        <v>28</v>
      </c>
      <c r="D35" s="6">
        <v>-80</v>
      </c>
      <c r="E35" s="6">
        <f t="shared" si="1"/>
        <v>4706.0000000000009</v>
      </c>
    </row>
    <row r="36" spans="1:5" hidden="1" x14ac:dyDescent="0.2">
      <c r="A36" s="14">
        <v>38472</v>
      </c>
      <c r="B36" s="9" t="s">
        <v>29</v>
      </c>
      <c r="C36" s="3">
        <v>392</v>
      </c>
      <c r="D36" s="6"/>
      <c r="E36" s="6">
        <f t="shared" si="1"/>
        <v>5098.0000000000009</v>
      </c>
    </row>
    <row r="37" spans="1:5" hidden="1" x14ac:dyDescent="0.2">
      <c r="A37" s="14">
        <v>38503</v>
      </c>
      <c r="B37" s="9" t="s">
        <v>30</v>
      </c>
      <c r="C37" s="3">
        <v>451</v>
      </c>
      <c r="D37" s="6"/>
      <c r="E37" s="6">
        <f t="shared" si="1"/>
        <v>5549.0000000000009</v>
      </c>
    </row>
    <row r="38" spans="1:5" hidden="1" x14ac:dyDescent="0.2">
      <c r="A38" s="14">
        <v>38533</v>
      </c>
      <c r="B38" s="9" t="s">
        <v>31</v>
      </c>
      <c r="C38" s="3">
        <v>614</v>
      </c>
      <c r="D38" s="6"/>
      <c r="E38" s="6">
        <f t="shared" si="1"/>
        <v>6163.0000000000009</v>
      </c>
    </row>
    <row r="39" spans="1:5" hidden="1" x14ac:dyDescent="0.2">
      <c r="A39" s="14">
        <v>38564</v>
      </c>
      <c r="B39" s="9" t="s">
        <v>32</v>
      </c>
      <c r="C39" s="3">
        <v>542</v>
      </c>
      <c r="D39" s="6"/>
      <c r="E39" s="6">
        <f t="shared" si="1"/>
        <v>6705.0000000000009</v>
      </c>
    </row>
    <row r="40" spans="1:5" hidden="1" x14ac:dyDescent="0.2">
      <c r="A40" s="14">
        <v>38595</v>
      </c>
      <c r="B40" s="9" t="s">
        <v>33</v>
      </c>
      <c r="C40" s="3">
        <v>655</v>
      </c>
      <c r="D40" s="6"/>
      <c r="E40" s="6">
        <f t="shared" si="1"/>
        <v>7360.0000000000009</v>
      </c>
    </row>
    <row r="41" spans="1:5" hidden="1" x14ac:dyDescent="0.2">
      <c r="A41" s="14"/>
      <c r="D41" s="6"/>
      <c r="E41" s="6"/>
    </row>
    <row r="42" spans="1:5" hidden="1" x14ac:dyDescent="0.2">
      <c r="A42" s="15">
        <v>38595</v>
      </c>
      <c r="B42" s="7" t="s">
        <v>19</v>
      </c>
      <c r="C42" s="8"/>
      <c r="D42" s="16"/>
      <c r="E42" s="17">
        <f>E26+SUM(C27:D41)</f>
        <v>7360.0000000000009</v>
      </c>
    </row>
    <row r="43" spans="1:5" hidden="1" x14ac:dyDescent="0.2">
      <c r="A43" s="14">
        <v>38625</v>
      </c>
      <c r="B43" t="s">
        <v>34</v>
      </c>
      <c r="C43" s="3">
        <v>480</v>
      </c>
      <c r="D43" s="6"/>
      <c r="E43" s="6">
        <f t="shared" ref="E43:E55" si="2">E42+C43+D43</f>
        <v>7840.0000000000009</v>
      </c>
    </row>
    <row r="44" spans="1:5" hidden="1" x14ac:dyDescent="0.2">
      <c r="A44" s="14">
        <v>38630</v>
      </c>
      <c r="B44" t="s">
        <v>39</v>
      </c>
      <c r="D44" s="6">
        <v>-7360</v>
      </c>
      <c r="E44" s="6">
        <f t="shared" si="2"/>
        <v>480.00000000000091</v>
      </c>
    </row>
    <row r="45" spans="1:5" hidden="1" x14ac:dyDescent="0.2">
      <c r="A45" s="14">
        <v>38656</v>
      </c>
      <c r="B45" t="s">
        <v>35</v>
      </c>
      <c r="C45" s="3">
        <v>1001</v>
      </c>
      <c r="D45" s="6"/>
      <c r="E45" s="6">
        <f t="shared" si="2"/>
        <v>1481.0000000000009</v>
      </c>
    </row>
    <row r="46" spans="1:5" hidden="1" x14ac:dyDescent="0.2">
      <c r="A46" s="14">
        <v>38686</v>
      </c>
      <c r="B46" t="s">
        <v>36</v>
      </c>
      <c r="C46" s="3">
        <v>732</v>
      </c>
      <c r="D46" s="6"/>
      <c r="E46" s="6">
        <f t="shared" si="2"/>
        <v>2213.0000000000009</v>
      </c>
    </row>
    <row r="47" spans="1:5" hidden="1" x14ac:dyDescent="0.2">
      <c r="A47" s="14">
        <v>38717</v>
      </c>
      <c r="B47" t="s">
        <v>37</v>
      </c>
      <c r="C47" s="3">
        <v>844</v>
      </c>
      <c r="D47" s="6"/>
      <c r="E47" s="6">
        <f t="shared" si="2"/>
        <v>3057.0000000000009</v>
      </c>
    </row>
    <row r="48" spans="1:5" hidden="1" x14ac:dyDescent="0.2">
      <c r="A48" s="14">
        <v>38748</v>
      </c>
      <c r="B48" t="s">
        <v>38</v>
      </c>
      <c r="C48" s="3">
        <v>667</v>
      </c>
      <c r="D48" s="6"/>
      <c r="E48" s="6">
        <f t="shared" si="2"/>
        <v>3724.0000000000009</v>
      </c>
    </row>
    <row r="49" spans="1:5" hidden="1" x14ac:dyDescent="0.2">
      <c r="A49" s="14">
        <v>38776</v>
      </c>
      <c r="B49" t="s">
        <v>40</v>
      </c>
      <c r="C49" s="3">
        <v>384</v>
      </c>
      <c r="D49" s="6"/>
      <c r="E49" s="6">
        <f t="shared" si="2"/>
        <v>4108.0000000000009</v>
      </c>
    </row>
    <row r="50" spans="1:5" hidden="1" x14ac:dyDescent="0.2">
      <c r="A50" s="14">
        <v>38807</v>
      </c>
      <c r="B50" t="s">
        <v>41</v>
      </c>
      <c r="C50" s="3">
        <v>660</v>
      </c>
      <c r="D50" s="6"/>
      <c r="E50" s="6">
        <f t="shared" si="2"/>
        <v>4768.0000000000009</v>
      </c>
    </row>
    <row r="51" spans="1:5" hidden="1" x14ac:dyDescent="0.2">
      <c r="A51" s="14">
        <v>38837</v>
      </c>
      <c r="B51" t="s">
        <v>42</v>
      </c>
      <c r="C51" s="3">
        <v>444</v>
      </c>
      <c r="D51" s="6"/>
      <c r="E51" s="6">
        <f t="shared" si="2"/>
        <v>5212.0000000000009</v>
      </c>
    </row>
    <row r="52" spans="1:5" hidden="1" x14ac:dyDescent="0.2">
      <c r="A52" s="14">
        <v>38868</v>
      </c>
      <c r="B52" t="s">
        <v>43</v>
      </c>
      <c r="C52" s="3">
        <v>468</v>
      </c>
      <c r="D52" s="6"/>
      <c r="E52" s="6">
        <f t="shared" si="2"/>
        <v>5680.0000000000009</v>
      </c>
    </row>
    <row r="53" spans="1:5" hidden="1" x14ac:dyDescent="0.2">
      <c r="A53" s="14">
        <v>38898</v>
      </c>
      <c r="B53" s="9" t="s">
        <v>44</v>
      </c>
      <c r="C53" s="3">
        <v>480</v>
      </c>
      <c r="D53" s="6"/>
      <c r="E53" s="6">
        <f t="shared" si="2"/>
        <v>6160.0000000000009</v>
      </c>
    </row>
    <row r="54" spans="1:5" hidden="1" x14ac:dyDescent="0.2">
      <c r="A54" s="14">
        <v>38929</v>
      </c>
      <c r="B54" s="9" t="s">
        <v>45</v>
      </c>
      <c r="C54" s="3">
        <v>624</v>
      </c>
      <c r="D54" s="6"/>
      <c r="E54" s="6">
        <f t="shared" si="2"/>
        <v>6784.0000000000009</v>
      </c>
    </row>
    <row r="55" spans="1:5" hidden="1" x14ac:dyDescent="0.2">
      <c r="A55" s="14">
        <v>38960</v>
      </c>
      <c r="B55" s="9" t="s">
        <v>46</v>
      </c>
      <c r="C55" s="3">
        <v>408</v>
      </c>
      <c r="D55" s="6"/>
      <c r="E55" s="6">
        <f t="shared" si="2"/>
        <v>7192.0000000000009</v>
      </c>
    </row>
    <row r="56" spans="1:5" hidden="1" x14ac:dyDescent="0.2">
      <c r="A56" s="14"/>
      <c r="B56" s="9"/>
      <c r="D56" s="6"/>
      <c r="E56" s="6"/>
    </row>
    <row r="57" spans="1:5" hidden="1" x14ac:dyDescent="0.2">
      <c r="A57" s="15">
        <v>38960</v>
      </c>
      <c r="B57" s="7" t="s">
        <v>19</v>
      </c>
      <c r="C57" s="8"/>
      <c r="D57" s="16"/>
      <c r="E57" s="17">
        <f>E42+SUM(C43:D57)</f>
        <v>7192.0000000000009</v>
      </c>
    </row>
    <row r="58" spans="1:5" hidden="1" x14ac:dyDescent="0.2">
      <c r="A58" s="14">
        <v>38990</v>
      </c>
      <c r="B58" s="9" t="s">
        <v>47</v>
      </c>
      <c r="C58" s="3">
        <v>624</v>
      </c>
      <c r="E58" s="3">
        <f t="shared" ref="E58:E70" si="3">E57+C58+D58</f>
        <v>7816.0000000000009</v>
      </c>
    </row>
    <row r="59" spans="1:5" hidden="1" x14ac:dyDescent="0.2">
      <c r="A59" s="10">
        <v>39021</v>
      </c>
      <c r="B59" s="9" t="s">
        <v>48</v>
      </c>
      <c r="C59" s="3">
        <v>888</v>
      </c>
      <c r="E59" s="3">
        <f t="shared" si="3"/>
        <v>8704</v>
      </c>
    </row>
    <row r="60" spans="1:5" hidden="1" x14ac:dyDescent="0.2">
      <c r="A60" s="10">
        <v>39051</v>
      </c>
      <c r="B60" s="9" t="s">
        <v>49</v>
      </c>
      <c r="C60" s="3">
        <v>1089</v>
      </c>
      <c r="E60" s="3">
        <f t="shared" si="3"/>
        <v>9793</v>
      </c>
    </row>
    <row r="61" spans="1:5" hidden="1" x14ac:dyDescent="0.2">
      <c r="A61" s="10">
        <v>39082</v>
      </c>
      <c r="B61" s="9" t="s">
        <v>50</v>
      </c>
      <c r="C61" s="3">
        <v>631</v>
      </c>
      <c r="E61" s="3">
        <f t="shared" si="3"/>
        <v>10424</v>
      </c>
    </row>
    <row r="62" spans="1:5" hidden="1" x14ac:dyDescent="0.2">
      <c r="A62" s="10">
        <v>39100</v>
      </c>
      <c r="B62" t="s">
        <v>51</v>
      </c>
      <c r="D62" s="20">
        <v>-7192</v>
      </c>
      <c r="E62" s="3">
        <f t="shared" si="3"/>
        <v>3232</v>
      </c>
    </row>
    <row r="63" spans="1:5" hidden="1" x14ac:dyDescent="0.2">
      <c r="A63" s="10">
        <v>39113</v>
      </c>
      <c r="B63" s="9" t="s">
        <v>52</v>
      </c>
      <c r="C63" s="3">
        <v>703</v>
      </c>
      <c r="E63" s="3">
        <f t="shared" si="3"/>
        <v>3935</v>
      </c>
    </row>
    <row r="64" spans="1:5" hidden="1" x14ac:dyDescent="0.2">
      <c r="A64" s="10">
        <v>39141</v>
      </c>
      <c r="B64" s="9" t="s">
        <v>53</v>
      </c>
      <c r="C64" s="3">
        <v>721</v>
      </c>
      <c r="E64" s="3">
        <f t="shared" si="3"/>
        <v>4656</v>
      </c>
    </row>
    <row r="65" spans="1:5" hidden="1" x14ac:dyDescent="0.2">
      <c r="A65" s="10">
        <v>39172</v>
      </c>
      <c r="B65" s="9" t="s">
        <v>54</v>
      </c>
      <c r="C65" s="3">
        <v>880</v>
      </c>
      <c r="E65" s="3">
        <f t="shared" si="3"/>
        <v>5536</v>
      </c>
    </row>
    <row r="66" spans="1:5" hidden="1" x14ac:dyDescent="0.2">
      <c r="A66" s="10">
        <v>39202</v>
      </c>
      <c r="B66" s="9" t="s">
        <v>55</v>
      </c>
      <c r="C66" s="3">
        <v>419</v>
      </c>
      <c r="E66" s="3">
        <f t="shared" si="3"/>
        <v>5955</v>
      </c>
    </row>
    <row r="67" spans="1:5" hidden="1" x14ac:dyDescent="0.2">
      <c r="A67" s="10">
        <v>39233</v>
      </c>
      <c r="B67" s="9" t="s">
        <v>56</v>
      </c>
      <c r="C67" s="3">
        <v>267</v>
      </c>
      <c r="E67" s="3">
        <f t="shared" si="3"/>
        <v>6222</v>
      </c>
    </row>
    <row r="68" spans="1:5" hidden="1" x14ac:dyDescent="0.2">
      <c r="A68" s="10">
        <v>39263</v>
      </c>
      <c r="B68" s="9" t="s">
        <v>57</v>
      </c>
      <c r="C68" s="3">
        <v>235</v>
      </c>
      <c r="E68" s="3">
        <f t="shared" si="3"/>
        <v>6457</v>
      </c>
    </row>
    <row r="69" spans="1:5" hidden="1" x14ac:dyDescent="0.2">
      <c r="A69" s="10">
        <v>39294</v>
      </c>
      <c r="B69" s="9" t="s">
        <v>58</v>
      </c>
      <c r="C69" s="3">
        <v>496</v>
      </c>
      <c r="E69" s="3">
        <f t="shared" si="3"/>
        <v>6953</v>
      </c>
    </row>
    <row r="70" spans="1:5" hidden="1" x14ac:dyDescent="0.2">
      <c r="A70" s="10">
        <v>39325</v>
      </c>
      <c r="B70" s="9" t="s">
        <v>59</v>
      </c>
      <c r="C70" s="3">
        <v>620</v>
      </c>
      <c r="E70" s="3">
        <f t="shared" si="3"/>
        <v>7573</v>
      </c>
    </row>
    <row r="71" spans="1:5" hidden="1" x14ac:dyDescent="0.2"/>
    <row r="72" spans="1:5" ht="13.5" hidden="1" thickBot="1" x14ac:dyDescent="0.25">
      <c r="A72" s="10">
        <v>39325</v>
      </c>
      <c r="B72" t="s">
        <v>68</v>
      </c>
      <c r="E72" s="18">
        <f>E57+SUM(C58:D71)</f>
        <v>7573.0000000000009</v>
      </c>
    </row>
    <row r="73" spans="1:5" ht="13.5" hidden="1" thickTop="1" x14ac:dyDescent="0.2"/>
    <row r="74" spans="1:5" hidden="1" x14ac:dyDescent="0.2">
      <c r="A74" s="15">
        <v>39325</v>
      </c>
      <c r="B74" s="7" t="s">
        <v>19</v>
      </c>
      <c r="C74" s="8"/>
      <c r="D74" s="16"/>
      <c r="E74" s="17">
        <f>E59+SUM(C60:D74)</f>
        <v>7573</v>
      </c>
    </row>
    <row r="75" spans="1:5" hidden="1" x14ac:dyDescent="0.2">
      <c r="A75" s="10">
        <v>39355</v>
      </c>
      <c r="B75" s="22" t="s">
        <v>60</v>
      </c>
      <c r="C75" s="23">
        <v>564</v>
      </c>
      <c r="E75" s="3">
        <f t="shared" ref="E75:E88" si="4">E74+C75+D75</f>
        <v>8137</v>
      </c>
    </row>
    <row r="76" spans="1:5" hidden="1" x14ac:dyDescent="0.2">
      <c r="A76" s="10">
        <v>39386</v>
      </c>
      <c r="B76" s="22" t="s">
        <v>61</v>
      </c>
      <c r="C76" s="23">
        <v>1635</v>
      </c>
      <c r="E76" s="3">
        <f t="shared" si="4"/>
        <v>9772</v>
      </c>
    </row>
    <row r="77" spans="1:5" hidden="1" x14ac:dyDescent="0.2">
      <c r="A77" s="10">
        <v>39414</v>
      </c>
      <c r="B77" s="22" t="s">
        <v>62</v>
      </c>
      <c r="D77" s="23">
        <v>-7573</v>
      </c>
      <c r="E77" s="3">
        <f t="shared" si="4"/>
        <v>2199</v>
      </c>
    </row>
    <row r="78" spans="1:5" hidden="1" x14ac:dyDescent="0.2">
      <c r="A78" s="10">
        <v>39416</v>
      </c>
      <c r="B78" s="22" t="s">
        <v>63</v>
      </c>
      <c r="D78" s="23">
        <v>522</v>
      </c>
      <c r="E78" s="3">
        <f t="shared" si="4"/>
        <v>2721</v>
      </c>
    </row>
    <row r="79" spans="1:5" hidden="1" x14ac:dyDescent="0.2">
      <c r="A79" s="10">
        <v>39447</v>
      </c>
      <c r="B79" s="22" t="s">
        <v>64</v>
      </c>
      <c r="C79" s="23">
        <v>366</v>
      </c>
      <c r="E79" s="3">
        <f t="shared" si="4"/>
        <v>3087</v>
      </c>
    </row>
    <row r="80" spans="1:5" hidden="1" x14ac:dyDescent="0.2">
      <c r="A80" s="10">
        <v>39478</v>
      </c>
      <c r="B80" s="22" t="s">
        <v>65</v>
      </c>
      <c r="C80" s="23">
        <v>775</v>
      </c>
      <c r="E80" s="3">
        <f t="shared" si="4"/>
        <v>3862</v>
      </c>
    </row>
    <row r="81" spans="1:5" hidden="1" x14ac:dyDescent="0.2">
      <c r="A81" s="10">
        <v>39507</v>
      </c>
      <c r="B81" s="22" t="s">
        <v>66</v>
      </c>
      <c r="C81" s="23">
        <v>466</v>
      </c>
      <c r="E81" s="3">
        <f t="shared" si="4"/>
        <v>4328</v>
      </c>
    </row>
    <row r="82" spans="1:5" hidden="1" x14ac:dyDescent="0.2">
      <c r="A82" s="10">
        <v>39538</v>
      </c>
      <c r="B82" s="22" t="s">
        <v>67</v>
      </c>
      <c r="C82" s="23">
        <v>529</v>
      </c>
      <c r="E82" s="3">
        <f t="shared" si="4"/>
        <v>4857</v>
      </c>
    </row>
    <row r="83" spans="1:5" hidden="1" x14ac:dyDescent="0.2">
      <c r="A83" s="10">
        <v>39568</v>
      </c>
      <c r="B83" s="22" t="s">
        <v>69</v>
      </c>
      <c r="C83" s="23">
        <v>909</v>
      </c>
      <c r="E83" s="3">
        <f t="shared" si="4"/>
        <v>5766</v>
      </c>
    </row>
    <row r="84" spans="1:5" hidden="1" x14ac:dyDescent="0.2">
      <c r="A84" s="10">
        <v>39599</v>
      </c>
      <c r="B84" s="22" t="s">
        <v>70</v>
      </c>
      <c r="C84" s="23">
        <v>218</v>
      </c>
      <c r="E84" s="3">
        <f t="shared" si="4"/>
        <v>5984</v>
      </c>
    </row>
    <row r="85" spans="1:5" hidden="1" x14ac:dyDescent="0.2">
      <c r="A85" s="10">
        <v>39611</v>
      </c>
      <c r="B85" s="22" t="s">
        <v>71</v>
      </c>
      <c r="C85" s="23">
        <v>7000</v>
      </c>
      <c r="E85" s="3">
        <f t="shared" si="4"/>
        <v>12984</v>
      </c>
    </row>
    <row r="86" spans="1:5" hidden="1" x14ac:dyDescent="0.2">
      <c r="A86" s="10">
        <v>39629</v>
      </c>
      <c r="B86" s="22" t="s">
        <v>72</v>
      </c>
      <c r="C86" s="23">
        <v>330</v>
      </c>
      <c r="E86" s="3">
        <f t="shared" si="4"/>
        <v>13314</v>
      </c>
    </row>
    <row r="87" spans="1:5" hidden="1" x14ac:dyDescent="0.2">
      <c r="A87" s="10">
        <v>39660</v>
      </c>
      <c r="B87" s="22" t="s">
        <v>73</v>
      </c>
      <c r="C87" s="23">
        <v>443</v>
      </c>
      <c r="E87" s="3">
        <f t="shared" si="4"/>
        <v>13757</v>
      </c>
    </row>
    <row r="88" spans="1:5" hidden="1" x14ac:dyDescent="0.2">
      <c r="A88" s="10">
        <v>39691</v>
      </c>
      <c r="B88" s="22" t="s">
        <v>74</v>
      </c>
      <c r="C88" s="23">
        <v>490</v>
      </c>
      <c r="E88" s="3">
        <f t="shared" si="4"/>
        <v>14247</v>
      </c>
    </row>
    <row r="89" spans="1:5" hidden="1" x14ac:dyDescent="0.2"/>
    <row r="90" spans="1:5" ht="13.5" hidden="1" thickBot="1" x14ac:dyDescent="0.25">
      <c r="A90" s="10">
        <v>39691</v>
      </c>
      <c r="B90" t="s">
        <v>6</v>
      </c>
      <c r="E90" s="18">
        <f>E69+SUM(C70:D89)</f>
        <v>14247</v>
      </c>
    </row>
    <row r="91" spans="1:5" ht="13.5" hidden="1" thickTop="1" x14ac:dyDescent="0.2"/>
    <row r="92" spans="1:5" hidden="1" x14ac:dyDescent="0.2">
      <c r="A92" s="24">
        <v>39691</v>
      </c>
      <c r="B92" s="7" t="s">
        <v>19</v>
      </c>
      <c r="C92" s="8"/>
      <c r="D92" s="21"/>
      <c r="E92" s="25">
        <f>E90</f>
        <v>14247</v>
      </c>
    </row>
    <row r="93" spans="1:5" hidden="1" x14ac:dyDescent="0.2">
      <c r="A93" s="10">
        <v>39701</v>
      </c>
      <c r="B93" s="22" t="s">
        <v>81</v>
      </c>
      <c r="C93" s="8"/>
      <c r="D93" s="23">
        <v>-1000</v>
      </c>
      <c r="E93" s="3">
        <f>E92+C93+D93</f>
        <v>13247</v>
      </c>
    </row>
    <row r="94" spans="1:5" hidden="1" x14ac:dyDescent="0.2">
      <c r="A94" s="10">
        <v>39721</v>
      </c>
      <c r="B94" s="22" t="s">
        <v>75</v>
      </c>
      <c r="C94" s="23">
        <v>650</v>
      </c>
      <c r="E94" s="3">
        <f t="shared" ref="E94:E121" si="5">E93+C94+D94</f>
        <v>13897</v>
      </c>
    </row>
    <row r="95" spans="1:5" hidden="1" x14ac:dyDescent="0.2">
      <c r="A95" s="10">
        <v>39752</v>
      </c>
      <c r="B95" s="22" t="s">
        <v>83</v>
      </c>
      <c r="C95" s="23">
        <v>961.23</v>
      </c>
      <c r="E95" s="3">
        <f t="shared" si="5"/>
        <v>14858.23</v>
      </c>
    </row>
    <row r="96" spans="1:5" hidden="1" x14ac:dyDescent="0.2">
      <c r="A96" s="10">
        <v>39752</v>
      </c>
      <c r="B96" s="22" t="s">
        <v>76</v>
      </c>
      <c r="C96" s="23">
        <v>1369</v>
      </c>
      <c r="E96" s="3">
        <f t="shared" si="5"/>
        <v>16227.23</v>
      </c>
    </row>
    <row r="97" spans="1:5" hidden="1" x14ac:dyDescent="0.2">
      <c r="A97" s="10">
        <v>39782</v>
      </c>
      <c r="B97" s="22" t="s">
        <v>77</v>
      </c>
      <c r="C97" s="23">
        <v>830</v>
      </c>
      <c r="E97" s="3">
        <f t="shared" si="5"/>
        <v>17057.23</v>
      </c>
    </row>
    <row r="98" spans="1:5" hidden="1" x14ac:dyDescent="0.2">
      <c r="A98" s="10">
        <v>39813</v>
      </c>
      <c r="B98" s="22" t="s">
        <v>78</v>
      </c>
      <c r="C98" s="23">
        <v>583</v>
      </c>
      <c r="E98" s="3">
        <f t="shared" si="5"/>
        <v>17640.23</v>
      </c>
    </row>
    <row r="99" spans="1:5" hidden="1" x14ac:dyDescent="0.2">
      <c r="A99" s="10">
        <v>39829</v>
      </c>
      <c r="B99" s="26" t="s">
        <v>82</v>
      </c>
      <c r="C99" s="23">
        <v>1000</v>
      </c>
      <c r="E99" s="3">
        <f t="shared" si="5"/>
        <v>18640.23</v>
      </c>
    </row>
    <row r="100" spans="1:5" hidden="1" x14ac:dyDescent="0.2">
      <c r="A100" s="10">
        <v>39844</v>
      </c>
      <c r="B100" s="22" t="s">
        <v>79</v>
      </c>
      <c r="C100" s="23">
        <v>727</v>
      </c>
      <c r="E100" s="3">
        <f t="shared" si="5"/>
        <v>19367.23</v>
      </c>
    </row>
    <row r="101" spans="1:5" hidden="1" x14ac:dyDescent="0.2">
      <c r="A101" s="10">
        <v>39872</v>
      </c>
      <c r="B101" s="22" t="s">
        <v>80</v>
      </c>
      <c r="C101" s="23">
        <v>1067</v>
      </c>
      <c r="E101" s="3">
        <f t="shared" si="5"/>
        <v>20434.23</v>
      </c>
    </row>
    <row r="102" spans="1:5" hidden="1" x14ac:dyDescent="0.2">
      <c r="A102" s="10">
        <v>39893</v>
      </c>
      <c r="B102" s="22" t="s">
        <v>84</v>
      </c>
      <c r="C102" s="23"/>
      <c r="D102" s="20">
        <v>-80</v>
      </c>
      <c r="E102" s="3">
        <f t="shared" si="5"/>
        <v>20354.23</v>
      </c>
    </row>
    <row r="103" spans="1:5" hidden="1" x14ac:dyDescent="0.2">
      <c r="A103" s="10">
        <v>39893</v>
      </c>
      <c r="B103" s="22" t="s">
        <v>85</v>
      </c>
      <c r="C103" s="23"/>
      <c r="D103" s="20">
        <v>-1000</v>
      </c>
      <c r="E103" s="3">
        <f t="shared" si="5"/>
        <v>19354.23</v>
      </c>
    </row>
    <row r="104" spans="1:5" hidden="1" x14ac:dyDescent="0.2">
      <c r="A104" s="10">
        <v>39893</v>
      </c>
      <c r="B104" s="22" t="s">
        <v>86</v>
      </c>
      <c r="C104" s="23"/>
      <c r="D104" s="20">
        <v>-750</v>
      </c>
      <c r="E104" s="3">
        <f t="shared" si="5"/>
        <v>18604.23</v>
      </c>
    </row>
    <row r="105" spans="1:5" hidden="1" x14ac:dyDescent="0.2">
      <c r="A105" s="10">
        <v>39893</v>
      </c>
      <c r="B105" s="22" t="s">
        <v>87</v>
      </c>
      <c r="C105" s="23"/>
      <c r="D105" s="20">
        <v>-750</v>
      </c>
      <c r="E105" s="3">
        <f t="shared" si="5"/>
        <v>17854.23</v>
      </c>
    </row>
    <row r="106" spans="1:5" hidden="1" x14ac:dyDescent="0.2">
      <c r="A106" s="10">
        <v>39893</v>
      </c>
      <c r="B106" s="22" t="s">
        <v>88</v>
      </c>
      <c r="C106" s="23"/>
      <c r="D106" s="20">
        <v>-750</v>
      </c>
      <c r="E106" s="3">
        <f t="shared" si="5"/>
        <v>17104.23</v>
      </c>
    </row>
    <row r="107" spans="1:5" hidden="1" x14ac:dyDescent="0.2">
      <c r="A107" s="10">
        <v>39893</v>
      </c>
      <c r="B107" s="22" t="s">
        <v>89</v>
      </c>
      <c r="C107" s="23"/>
      <c r="D107" s="20">
        <v>-750</v>
      </c>
      <c r="E107" s="3">
        <f t="shared" si="5"/>
        <v>16354.23</v>
      </c>
    </row>
    <row r="108" spans="1:5" hidden="1" x14ac:dyDescent="0.2">
      <c r="A108" s="10">
        <v>39897</v>
      </c>
      <c r="B108" s="22" t="s">
        <v>96</v>
      </c>
      <c r="C108" s="23"/>
      <c r="D108" s="23">
        <v>-165</v>
      </c>
      <c r="E108" s="3">
        <f t="shared" si="5"/>
        <v>16189.23</v>
      </c>
    </row>
    <row r="109" spans="1:5" hidden="1" x14ac:dyDescent="0.2">
      <c r="A109" s="10">
        <v>39903</v>
      </c>
      <c r="B109" s="22" t="s">
        <v>90</v>
      </c>
      <c r="C109" s="23"/>
      <c r="D109" s="20">
        <v>-2394.67</v>
      </c>
      <c r="E109" s="3">
        <f t="shared" si="5"/>
        <v>13794.56</v>
      </c>
    </row>
    <row r="110" spans="1:5" hidden="1" x14ac:dyDescent="0.2">
      <c r="A110" s="10">
        <v>39903</v>
      </c>
      <c r="B110" s="22" t="s">
        <v>91</v>
      </c>
      <c r="C110" s="23">
        <v>515</v>
      </c>
      <c r="E110" s="3">
        <f t="shared" si="5"/>
        <v>14309.56</v>
      </c>
    </row>
    <row r="111" spans="1:5" hidden="1" x14ac:dyDescent="0.2">
      <c r="A111" s="10">
        <v>39908</v>
      </c>
      <c r="B111" s="22" t="s">
        <v>92</v>
      </c>
      <c r="C111" s="23"/>
      <c r="D111" s="20">
        <v>-1400</v>
      </c>
      <c r="E111" s="3">
        <f t="shared" si="5"/>
        <v>12909.56</v>
      </c>
    </row>
    <row r="112" spans="1:5" hidden="1" x14ac:dyDescent="0.2">
      <c r="A112" s="10">
        <v>39926</v>
      </c>
      <c r="B112" s="22" t="s">
        <v>93</v>
      </c>
      <c r="C112" s="23"/>
      <c r="D112" s="20">
        <v>-1000</v>
      </c>
      <c r="E112" s="3">
        <f t="shared" si="5"/>
        <v>11909.56</v>
      </c>
    </row>
    <row r="113" spans="1:5" hidden="1" x14ac:dyDescent="0.2">
      <c r="A113" s="10">
        <v>39927</v>
      </c>
      <c r="B113" s="22" t="s">
        <v>95</v>
      </c>
      <c r="C113" s="23">
        <v>1000</v>
      </c>
      <c r="E113" s="3">
        <f t="shared" si="5"/>
        <v>12909.56</v>
      </c>
    </row>
    <row r="114" spans="1:5" hidden="1" x14ac:dyDescent="0.2">
      <c r="A114" s="10">
        <v>39933</v>
      </c>
      <c r="B114" s="22" t="s">
        <v>94</v>
      </c>
      <c r="C114" s="23">
        <v>270</v>
      </c>
      <c r="E114" s="3">
        <f t="shared" si="5"/>
        <v>13179.56</v>
      </c>
    </row>
    <row r="115" spans="1:5" hidden="1" x14ac:dyDescent="0.2">
      <c r="A115" s="10">
        <v>39938</v>
      </c>
      <c r="B115" s="22" t="s">
        <v>97</v>
      </c>
      <c r="C115" s="23"/>
      <c r="D115" s="23">
        <v>-500</v>
      </c>
      <c r="E115" s="3">
        <f t="shared" si="5"/>
        <v>12679.56</v>
      </c>
    </row>
    <row r="116" spans="1:5" hidden="1" x14ac:dyDescent="0.2">
      <c r="A116" s="10">
        <v>39938</v>
      </c>
      <c r="B116" s="22" t="s">
        <v>98</v>
      </c>
      <c r="C116" s="23"/>
      <c r="D116" s="23">
        <v>-250</v>
      </c>
      <c r="E116" s="3">
        <f t="shared" si="5"/>
        <v>12429.56</v>
      </c>
    </row>
    <row r="117" spans="1:5" hidden="1" x14ac:dyDescent="0.2">
      <c r="A117" s="10">
        <v>39964</v>
      </c>
      <c r="B117" s="22" t="s">
        <v>99</v>
      </c>
      <c r="C117" s="23">
        <v>296</v>
      </c>
      <c r="E117" s="3">
        <f t="shared" si="5"/>
        <v>12725.56</v>
      </c>
    </row>
    <row r="118" spans="1:5" hidden="1" x14ac:dyDescent="0.2">
      <c r="A118" s="10">
        <v>39994</v>
      </c>
      <c r="B118" s="22" t="s">
        <v>100</v>
      </c>
      <c r="C118" s="23">
        <v>686</v>
      </c>
      <c r="E118" s="3">
        <f t="shared" si="5"/>
        <v>13411.56</v>
      </c>
    </row>
    <row r="119" spans="1:5" hidden="1" x14ac:dyDescent="0.2">
      <c r="A119" s="10">
        <v>40025</v>
      </c>
      <c r="B119" s="22" t="s">
        <v>101</v>
      </c>
      <c r="C119" s="23">
        <v>272</v>
      </c>
      <c r="E119" s="3">
        <f t="shared" si="5"/>
        <v>13683.56</v>
      </c>
    </row>
    <row r="120" spans="1:5" hidden="1" x14ac:dyDescent="0.2">
      <c r="A120" s="10">
        <v>40056</v>
      </c>
      <c r="B120" s="22" t="s">
        <v>109</v>
      </c>
      <c r="C120" s="23"/>
      <c r="D120" s="20">
        <v>-1000</v>
      </c>
      <c r="E120" s="3">
        <f t="shared" si="5"/>
        <v>12683.56</v>
      </c>
    </row>
    <row r="121" spans="1:5" hidden="1" x14ac:dyDescent="0.2">
      <c r="A121" s="10">
        <v>40056</v>
      </c>
      <c r="B121" s="22" t="s">
        <v>102</v>
      </c>
      <c r="C121" s="23">
        <v>373</v>
      </c>
      <c r="E121" s="3">
        <f t="shared" si="5"/>
        <v>13056.56</v>
      </c>
    </row>
    <row r="122" spans="1:5" hidden="1" x14ac:dyDescent="0.2"/>
    <row r="123" spans="1:5" ht="13.5" hidden="1" thickBot="1" x14ac:dyDescent="0.25">
      <c r="A123" s="10">
        <v>40056</v>
      </c>
      <c r="B123" s="22" t="s">
        <v>103</v>
      </c>
      <c r="E123" s="18">
        <f>E76+SUM(C77:D122)</f>
        <v>13056.56</v>
      </c>
    </row>
    <row r="124" spans="1:5" ht="13.5" hidden="1" thickTop="1" x14ac:dyDescent="0.2"/>
    <row r="125" spans="1:5" hidden="1" x14ac:dyDescent="0.2">
      <c r="A125" s="24">
        <v>40056</v>
      </c>
      <c r="B125" s="7" t="s">
        <v>19</v>
      </c>
      <c r="C125" s="8"/>
      <c r="D125" s="21"/>
      <c r="E125" s="25">
        <f>E123</f>
        <v>13056.56</v>
      </c>
    </row>
    <row r="126" spans="1:5" hidden="1" x14ac:dyDescent="0.2">
      <c r="A126" s="30">
        <v>40086</v>
      </c>
      <c r="B126" s="29" t="s">
        <v>104</v>
      </c>
      <c r="C126" s="28">
        <v>683</v>
      </c>
      <c r="D126" s="28"/>
      <c r="E126" s="31">
        <f>E125+C126+D126</f>
        <v>13739.56</v>
      </c>
    </row>
    <row r="127" spans="1:5" hidden="1" x14ac:dyDescent="0.2">
      <c r="A127" s="30">
        <v>40088</v>
      </c>
      <c r="B127" s="29" t="s">
        <v>108</v>
      </c>
      <c r="C127" s="28"/>
      <c r="D127" s="28">
        <v>-300</v>
      </c>
      <c r="E127" s="31">
        <f t="shared" ref="E127:E157" si="6">E126+C127+D127</f>
        <v>13439.56</v>
      </c>
    </row>
    <row r="128" spans="1:5" hidden="1" x14ac:dyDescent="0.2">
      <c r="A128" s="30">
        <v>40117</v>
      </c>
      <c r="B128" s="29" t="s">
        <v>105</v>
      </c>
      <c r="C128" s="28">
        <v>1596</v>
      </c>
      <c r="D128" s="28"/>
      <c r="E128" s="31">
        <f t="shared" si="6"/>
        <v>15035.56</v>
      </c>
    </row>
    <row r="129" spans="1:5" hidden="1" x14ac:dyDescent="0.2">
      <c r="A129" s="30">
        <v>40147</v>
      </c>
      <c r="B129" s="29" t="s">
        <v>106</v>
      </c>
      <c r="C129" s="28">
        <v>843</v>
      </c>
      <c r="D129" s="28"/>
      <c r="E129" s="31">
        <f t="shared" si="6"/>
        <v>15878.56</v>
      </c>
    </row>
    <row r="130" spans="1:5" hidden="1" x14ac:dyDescent="0.2">
      <c r="A130" s="30">
        <v>40151</v>
      </c>
      <c r="B130" s="29" t="s">
        <v>110</v>
      </c>
      <c r="C130" s="28"/>
      <c r="D130" s="28">
        <v>-750</v>
      </c>
      <c r="E130" s="31">
        <f t="shared" si="6"/>
        <v>15128.56</v>
      </c>
    </row>
    <row r="131" spans="1:5" hidden="1" x14ac:dyDescent="0.2">
      <c r="A131" s="30">
        <v>40178</v>
      </c>
      <c r="B131" s="29" t="s">
        <v>107</v>
      </c>
      <c r="C131" s="28">
        <v>588</v>
      </c>
      <c r="D131" s="28"/>
      <c r="E131" s="31">
        <f t="shared" si="6"/>
        <v>15716.56</v>
      </c>
    </row>
    <row r="132" spans="1:5" hidden="1" x14ac:dyDescent="0.2">
      <c r="A132" s="30">
        <v>40191</v>
      </c>
      <c r="B132" s="27" t="s">
        <v>114</v>
      </c>
      <c r="C132" s="28"/>
      <c r="D132" s="28">
        <v>-750</v>
      </c>
      <c r="E132" s="31">
        <f t="shared" si="6"/>
        <v>14966.56</v>
      </c>
    </row>
    <row r="133" spans="1:5" hidden="1" x14ac:dyDescent="0.2">
      <c r="A133" s="30">
        <v>40209</v>
      </c>
      <c r="B133" s="27" t="s">
        <v>111</v>
      </c>
      <c r="C133" s="28">
        <v>540</v>
      </c>
      <c r="D133" s="28"/>
      <c r="E133" s="31">
        <f t="shared" si="6"/>
        <v>15506.56</v>
      </c>
    </row>
    <row r="134" spans="1:5" hidden="1" x14ac:dyDescent="0.2">
      <c r="A134" s="30">
        <v>40211</v>
      </c>
      <c r="B134" s="27" t="s">
        <v>113</v>
      </c>
      <c r="C134" s="28"/>
      <c r="D134" s="28">
        <v>-750</v>
      </c>
      <c r="E134" s="31">
        <f t="shared" si="6"/>
        <v>14756.56</v>
      </c>
    </row>
    <row r="135" spans="1:5" hidden="1" x14ac:dyDescent="0.2">
      <c r="A135" s="30">
        <v>40237</v>
      </c>
      <c r="B135" s="27" t="s">
        <v>112</v>
      </c>
      <c r="C135" s="28">
        <v>592</v>
      </c>
      <c r="D135" s="28"/>
      <c r="E135" s="31">
        <f t="shared" si="6"/>
        <v>15348.56</v>
      </c>
    </row>
    <row r="136" spans="1:5" hidden="1" x14ac:dyDescent="0.2">
      <c r="A136" s="30">
        <v>40244</v>
      </c>
      <c r="B136" s="32" t="s">
        <v>115</v>
      </c>
      <c r="C136" s="28"/>
      <c r="D136" s="33">
        <v>-3686.23</v>
      </c>
      <c r="E136" s="31">
        <f t="shared" si="6"/>
        <v>11662.33</v>
      </c>
    </row>
    <row r="137" spans="1:5" hidden="1" x14ac:dyDescent="0.2">
      <c r="A137" s="30">
        <v>40268</v>
      </c>
      <c r="B137" s="29" t="s">
        <v>116</v>
      </c>
      <c r="C137" s="28">
        <v>719</v>
      </c>
      <c r="D137" s="28"/>
      <c r="E137" s="31">
        <f t="shared" si="6"/>
        <v>12381.33</v>
      </c>
    </row>
    <row r="138" spans="1:5" hidden="1" x14ac:dyDescent="0.2">
      <c r="A138" s="30">
        <v>40287</v>
      </c>
      <c r="B138" s="32" t="s">
        <v>117</v>
      </c>
      <c r="C138" s="28"/>
      <c r="D138" s="33">
        <v>-100</v>
      </c>
      <c r="E138" s="31">
        <f t="shared" si="6"/>
        <v>12281.33</v>
      </c>
    </row>
    <row r="139" spans="1:5" hidden="1" x14ac:dyDescent="0.2">
      <c r="A139" s="30">
        <v>40283</v>
      </c>
      <c r="B139" s="32" t="s">
        <v>134</v>
      </c>
      <c r="C139" s="28"/>
      <c r="D139" s="33">
        <v>-1000</v>
      </c>
      <c r="E139" s="31">
        <f t="shared" si="6"/>
        <v>11281.33</v>
      </c>
    </row>
    <row r="140" spans="1:5" hidden="1" x14ac:dyDescent="0.2">
      <c r="A140" s="30">
        <v>40285</v>
      </c>
      <c r="B140" s="32" t="s">
        <v>118</v>
      </c>
      <c r="C140" s="28"/>
      <c r="D140" s="33">
        <v>-250</v>
      </c>
      <c r="E140" s="31">
        <f t="shared" si="6"/>
        <v>11031.33</v>
      </c>
    </row>
    <row r="141" spans="1:5" hidden="1" x14ac:dyDescent="0.2">
      <c r="A141" s="30">
        <v>40294</v>
      </c>
      <c r="B141" s="32" t="s">
        <v>119</v>
      </c>
      <c r="C141" s="28"/>
      <c r="D141" s="33">
        <v>-500</v>
      </c>
      <c r="E141" s="31">
        <f t="shared" si="6"/>
        <v>10531.33</v>
      </c>
    </row>
    <row r="142" spans="1:5" hidden="1" x14ac:dyDescent="0.2">
      <c r="A142" s="30">
        <v>40283</v>
      </c>
      <c r="B142" s="32" t="s">
        <v>135</v>
      </c>
      <c r="C142" s="28"/>
      <c r="D142" s="33">
        <v>-1000</v>
      </c>
      <c r="E142" s="31">
        <f t="shared" si="6"/>
        <v>9531.33</v>
      </c>
    </row>
    <row r="143" spans="1:5" hidden="1" x14ac:dyDescent="0.2">
      <c r="A143" s="30">
        <v>40283</v>
      </c>
      <c r="B143" s="32" t="s">
        <v>120</v>
      </c>
      <c r="C143" s="28"/>
      <c r="D143" s="33">
        <v>-136.4</v>
      </c>
      <c r="E143" s="31">
        <f t="shared" si="6"/>
        <v>9394.93</v>
      </c>
    </row>
    <row r="144" spans="1:5" hidden="1" x14ac:dyDescent="0.2">
      <c r="A144" s="30">
        <v>40289</v>
      </c>
      <c r="B144" s="32" t="s">
        <v>121</v>
      </c>
      <c r="C144" s="28"/>
      <c r="D144" s="33">
        <v>-220</v>
      </c>
      <c r="E144" s="31">
        <f t="shared" si="6"/>
        <v>9174.93</v>
      </c>
    </row>
    <row r="145" spans="1:5" hidden="1" x14ac:dyDescent="0.2">
      <c r="A145" s="30">
        <v>40285</v>
      </c>
      <c r="B145" s="32" t="s">
        <v>122</v>
      </c>
      <c r="C145" s="28"/>
      <c r="D145" s="33">
        <v>-500</v>
      </c>
      <c r="E145" s="31">
        <f t="shared" si="6"/>
        <v>8674.93</v>
      </c>
    </row>
    <row r="146" spans="1:5" hidden="1" x14ac:dyDescent="0.2">
      <c r="A146" s="30">
        <v>40294</v>
      </c>
      <c r="B146" s="32" t="s">
        <v>123</v>
      </c>
      <c r="C146" s="28"/>
      <c r="D146" s="33">
        <v>-500</v>
      </c>
      <c r="E146" s="31">
        <f t="shared" si="6"/>
        <v>8174.93</v>
      </c>
    </row>
    <row r="147" spans="1:5" hidden="1" x14ac:dyDescent="0.2">
      <c r="A147" s="30">
        <v>40294</v>
      </c>
      <c r="B147" s="32" t="s">
        <v>124</v>
      </c>
      <c r="C147" s="28"/>
      <c r="D147" s="33">
        <v>-500</v>
      </c>
      <c r="E147" s="31">
        <f t="shared" si="6"/>
        <v>7674.93</v>
      </c>
    </row>
    <row r="148" spans="1:5" hidden="1" x14ac:dyDescent="0.2">
      <c r="A148" s="30">
        <v>40294</v>
      </c>
      <c r="B148" s="32" t="s">
        <v>125</v>
      </c>
      <c r="C148" s="28"/>
      <c r="D148" s="33">
        <v>-500</v>
      </c>
      <c r="E148" s="31">
        <f t="shared" si="6"/>
        <v>7174.93</v>
      </c>
    </row>
    <row r="149" spans="1:5" hidden="1" x14ac:dyDescent="0.2">
      <c r="A149" s="30">
        <v>40294</v>
      </c>
      <c r="B149" s="32" t="s">
        <v>126</v>
      </c>
      <c r="C149" s="28"/>
      <c r="D149" s="33">
        <v>-500</v>
      </c>
      <c r="E149" s="31">
        <f t="shared" si="6"/>
        <v>6674.93</v>
      </c>
    </row>
    <row r="150" spans="1:5" hidden="1" x14ac:dyDescent="0.2">
      <c r="A150" s="30">
        <v>40298</v>
      </c>
      <c r="B150" s="29" t="s">
        <v>127</v>
      </c>
      <c r="C150" s="28">
        <v>521</v>
      </c>
      <c r="D150" s="28"/>
      <c r="E150" s="31">
        <f t="shared" si="6"/>
        <v>7195.93</v>
      </c>
    </row>
    <row r="151" spans="1:5" hidden="1" x14ac:dyDescent="0.2">
      <c r="A151" s="30">
        <v>40329</v>
      </c>
      <c r="B151" s="29" t="s">
        <v>128</v>
      </c>
      <c r="C151" s="28">
        <v>343</v>
      </c>
      <c r="D151" s="28"/>
      <c r="E151" s="31">
        <f t="shared" si="6"/>
        <v>7538.93</v>
      </c>
    </row>
    <row r="152" spans="1:5" hidden="1" x14ac:dyDescent="0.2">
      <c r="A152" s="37">
        <v>40358</v>
      </c>
      <c r="B152" s="35" t="s">
        <v>139</v>
      </c>
      <c r="C152" s="28"/>
      <c r="D152" s="28">
        <v>-346.88</v>
      </c>
      <c r="E152" s="31">
        <f t="shared" si="6"/>
        <v>7192.05</v>
      </c>
    </row>
    <row r="153" spans="1:5" hidden="1" x14ac:dyDescent="0.2">
      <c r="A153" s="37">
        <v>40358</v>
      </c>
      <c r="B153" s="35" t="s">
        <v>140</v>
      </c>
      <c r="C153" s="28"/>
      <c r="D153" s="28">
        <v>-653.12</v>
      </c>
      <c r="E153" s="31">
        <f t="shared" si="6"/>
        <v>6538.93</v>
      </c>
    </row>
    <row r="154" spans="1:5" hidden="1" x14ac:dyDescent="0.2">
      <c r="A154" s="30">
        <v>40359</v>
      </c>
      <c r="B154" s="29" t="s">
        <v>129</v>
      </c>
      <c r="C154" s="28">
        <v>303</v>
      </c>
      <c r="D154" s="28"/>
      <c r="E154" s="31">
        <f t="shared" si="6"/>
        <v>6841.93</v>
      </c>
    </row>
    <row r="155" spans="1:5" hidden="1" x14ac:dyDescent="0.2">
      <c r="A155" s="30">
        <v>40371</v>
      </c>
      <c r="B155" s="32" t="s">
        <v>130</v>
      </c>
      <c r="C155" s="33">
        <v>418.13</v>
      </c>
      <c r="D155" s="28"/>
      <c r="E155" s="31">
        <f t="shared" si="6"/>
        <v>7260.06</v>
      </c>
    </row>
    <row r="156" spans="1:5" hidden="1" x14ac:dyDescent="0.2">
      <c r="A156" s="30">
        <v>40390</v>
      </c>
      <c r="B156" s="32" t="s">
        <v>131</v>
      </c>
      <c r="C156" s="28">
        <v>287</v>
      </c>
      <c r="D156" s="28"/>
      <c r="E156" s="31">
        <f t="shared" si="6"/>
        <v>7547.06</v>
      </c>
    </row>
    <row r="157" spans="1:5" hidden="1" x14ac:dyDescent="0.2">
      <c r="A157" s="30">
        <v>40421</v>
      </c>
      <c r="B157" s="29" t="s">
        <v>132</v>
      </c>
      <c r="C157" s="28">
        <v>424</v>
      </c>
      <c r="D157" s="28"/>
      <c r="E157" s="31">
        <f t="shared" si="6"/>
        <v>7971.06</v>
      </c>
    </row>
    <row r="158" spans="1:5" hidden="1" x14ac:dyDescent="0.2">
      <c r="A158" s="30"/>
      <c r="B158" s="27"/>
      <c r="C158" s="28"/>
      <c r="D158" s="28"/>
      <c r="E158" s="31"/>
    </row>
    <row r="159" spans="1:5" ht="13.5" hidden="1" thickBot="1" x14ac:dyDescent="0.25">
      <c r="A159" s="30">
        <v>40421</v>
      </c>
      <c r="B159" s="29" t="s">
        <v>133</v>
      </c>
      <c r="C159" s="31"/>
      <c r="D159" s="28"/>
      <c r="E159" s="34">
        <f>E86+SUM(C87:D158)</f>
        <v>7971.0599999999995</v>
      </c>
    </row>
    <row r="160" spans="1:5" ht="13.5" hidden="1" thickTop="1" x14ac:dyDescent="0.2">
      <c r="A160" s="30"/>
    </row>
    <row r="161" spans="1:5" hidden="1" x14ac:dyDescent="0.2">
      <c r="A161" s="38">
        <v>40421</v>
      </c>
      <c r="B161" s="7" t="s">
        <v>19</v>
      </c>
      <c r="C161" s="8"/>
      <c r="D161" s="21"/>
      <c r="E161" s="25">
        <f>E159</f>
        <v>7971.0599999999995</v>
      </c>
    </row>
    <row r="162" spans="1:5" hidden="1" x14ac:dyDescent="0.2">
      <c r="A162" s="39">
        <v>40443</v>
      </c>
      <c r="B162" s="35" t="s">
        <v>136</v>
      </c>
      <c r="D162" s="36">
        <v>-500</v>
      </c>
      <c r="E162" s="3">
        <f>E161+C162+D162</f>
        <v>7471.0599999999995</v>
      </c>
    </row>
    <row r="163" spans="1:5" hidden="1" x14ac:dyDescent="0.2">
      <c r="A163" s="39">
        <v>40443</v>
      </c>
      <c r="B163" s="35" t="s">
        <v>137</v>
      </c>
      <c r="D163" s="36">
        <v>-500</v>
      </c>
      <c r="E163" s="3">
        <f t="shared" ref="E163:E179" si="7">E162+C163+D163</f>
        <v>6971.0599999999995</v>
      </c>
    </row>
    <row r="164" spans="1:5" hidden="1" x14ac:dyDescent="0.2">
      <c r="A164" s="40">
        <v>40451</v>
      </c>
      <c r="B164" s="29" t="s">
        <v>138</v>
      </c>
      <c r="C164" s="28">
        <v>714</v>
      </c>
      <c r="E164" s="3">
        <f t="shared" si="7"/>
        <v>7685.0599999999995</v>
      </c>
    </row>
    <row r="165" spans="1:5" hidden="1" x14ac:dyDescent="0.2">
      <c r="A165" s="40">
        <v>40482</v>
      </c>
      <c r="B165" s="29" t="s">
        <v>141</v>
      </c>
      <c r="C165" s="28">
        <v>1159</v>
      </c>
      <c r="E165" s="3">
        <f t="shared" si="7"/>
        <v>8844.06</v>
      </c>
    </row>
    <row r="166" spans="1:5" hidden="1" x14ac:dyDescent="0.2">
      <c r="A166" s="40">
        <v>40512</v>
      </c>
      <c r="B166" s="29" t="s">
        <v>142</v>
      </c>
      <c r="C166" s="28">
        <v>1064</v>
      </c>
      <c r="E166" s="3">
        <f t="shared" si="7"/>
        <v>9908.06</v>
      </c>
    </row>
    <row r="167" spans="1:5" hidden="1" x14ac:dyDescent="0.2">
      <c r="A167" s="40">
        <v>40543</v>
      </c>
      <c r="B167" s="29" t="s">
        <v>143</v>
      </c>
      <c r="C167" s="28">
        <v>523</v>
      </c>
      <c r="E167" s="3">
        <f t="shared" si="7"/>
        <v>10431.06</v>
      </c>
    </row>
    <row r="168" spans="1:5" hidden="1" x14ac:dyDescent="0.2">
      <c r="A168" s="40">
        <v>40574</v>
      </c>
      <c r="B168" s="29" t="s">
        <v>144</v>
      </c>
      <c r="C168" s="28">
        <v>819</v>
      </c>
      <c r="E168" s="3">
        <f t="shared" si="7"/>
        <v>11250.06</v>
      </c>
    </row>
    <row r="169" spans="1:5" hidden="1" x14ac:dyDescent="0.2">
      <c r="A169" s="39">
        <v>40591</v>
      </c>
      <c r="B169" s="32" t="s">
        <v>145</v>
      </c>
      <c r="D169" s="20">
        <v>-2500</v>
      </c>
      <c r="E169" s="3">
        <f t="shared" si="7"/>
        <v>8750.06</v>
      </c>
    </row>
    <row r="170" spans="1:5" hidden="1" x14ac:dyDescent="0.2">
      <c r="A170" s="40">
        <v>40602</v>
      </c>
      <c r="B170" s="27" t="s">
        <v>146</v>
      </c>
      <c r="C170" s="3">
        <v>373</v>
      </c>
      <c r="E170" s="3">
        <f t="shared" si="7"/>
        <v>9123.06</v>
      </c>
    </row>
    <row r="171" spans="1:5" hidden="1" x14ac:dyDescent="0.2">
      <c r="A171" s="41">
        <v>40633</v>
      </c>
      <c r="B171" s="29" t="s">
        <v>147</v>
      </c>
      <c r="C171" s="28">
        <v>542</v>
      </c>
      <c r="E171" s="3">
        <f t="shared" si="7"/>
        <v>9665.06</v>
      </c>
    </row>
    <row r="172" spans="1:5" hidden="1" x14ac:dyDescent="0.2">
      <c r="A172" s="41">
        <v>40646</v>
      </c>
      <c r="B172" s="32" t="s">
        <v>148</v>
      </c>
      <c r="C172" s="28"/>
      <c r="D172" s="33">
        <v>-220</v>
      </c>
      <c r="E172" s="3">
        <f t="shared" si="7"/>
        <v>9445.06</v>
      </c>
    </row>
    <row r="173" spans="1:5" hidden="1" x14ac:dyDescent="0.2">
      <c r="A173" s="41">
        <v>40648</v>
      </c>
      <c r="B173" s="32" t="s">
        <v>149</v>
      </c>
      <c r="C173" s="28"/>
      <c r="D173" s="33">
        <v>-750</v>
      </c>
      <c r="E173" s="3">
        <f t="shared" si="7"/>
        <v>8695.06</v>
      </c>
    </row>
    <row r="174" spans="1:5" hidden="1" x14ac:dyDescent="0.2">
      <c r="A174" s="41">
        <v>40648</v>
      </c>
      <c r="B174" s="32" t="s">
        <v>150</v>
      </c>
      <c r="C174" s="28"/>
      <c r="D174" s="33">
        <v>-1000</v>
      </c>
      <c r="E174" s="3">
        <f t="shared" si="7"/>
        <v>7695.0599999999995</v>
      </c>
    </row>
    <row r="175" spans="1:5" hidden="1" x14ac:dyDescent="0.2">
      <c r="A175" s="41">
        <v>40651</v>
      </c>
      <c r="B175" s="32" t="s">
        <v>151</v>
      </c>
      <c r="C175" s="28"/>
      <c r="D175" s="33">
        <v>-500</v>
      </c>
      <c r="E175" s="3">
        <f t="shared" si="7"/>
        <v>7195.0599999999995</v>
      </c>
    </row>
    <row r="176" spans="1:5" hidden="1" x14ac:dyDescent="0.2">
      <c r="A176" s="41">
        <v>40651</v>
      </c>
      <c r="B176" s="32" t="s">
        <v>152</v>
      </c>
      <c r="C176" s="28"/>
      <c r="D176" s="33">
        <v>-500</v>
      </c>
      <c r="E176" s="3">
        <f t="shared" si="7"/>
        <v>6695.0599999999995</v>
      </c>
    </row>
    <row r="177" spans="1:5" hidden="1" x14ac:dyDescent="0.2">
      <c r="A177" s="41">
        <v>40651</v>
      </c>
      <c r="B177" s="32" t="s">
        <v>153</v>
      </c>
      <c r="C177" s="28"/>
      <c r="D177" s="33">
        <v>-500</v>
      </c>
      <c r="E177" s="3">
        <f t="shared" si="7"/>
        <v>6195.0599999999995</v>
      </c>
    </row>
    <row r="178" spans="1:5" hidden="1" x14ac:dyDescent="0.2">
      <c r="A178" s="41">
        <v>40654</v>
      </c>
      <c r="B178" s="32" t="s">
        <v>154</v>
      </c>
      <c r="C178" s="28"/>
      <c r="D178" s="33">
        <v>-1000</v>
      </c>
      <c r="E178" s="3">
        <f t="shared" si="7"/>
        <v>5195.0599999999995</v>
      </c>
    </row>
    <row r="179" spans="1:5" hidden="1" x14ac:dyDescent="0.2">
      <c r="A179" s="41">
        <v>40654</v>
      </c>
      <c r="B179" s="32" t="s">
        <v>155</v>
      </c>
      <c r="C179" s="28"/>
      <c r="D179" s="33">
        <v>-21.93</v>
      </c>
      <c r="E179" s="3">
        <f t="shared" si="7"/>
        <v>5173.1299999999992</v>
      </c>
    </row>
    <row r="180" spans="1:5" hidden="1" x14ac:dyDescent="0.2">
      <c r="A180" s="41">
        <v>40663</v>
      </c>
      <c r="B180" s="27" t="s">
        <v>156</v>
      </c>
      <c r="C180" s="28">
        <v>665</v>
      </c>
      <c r="E180" s="3">
        <f>E179+C180+D180</f>
        <v>5838.1299999999992</v>
      </c>
    </row>
    <row r="181" spans="1:5" hidden="1" x14ac:dyDescent="0.2">
      <c r="A181" s="42">
        <v>40675</v>
      </c>
      <c r="B181" s="32" t="s">
        <v>158</v>
      </c>
      <c r="C181" s="28"/>
      <c r="D181" s="20">
        <v>-300</v>
      </c>
      <c r="E181" s="3">
        <f t="shared" ref="E181:E186" si="8">E180+C181+D181</f>
        <v>5538.1299999999992</v>
      </c>
    </row>
    <row r="182" spans="1:5" hidden="1" x14ac:dyDescent="0.2">
      <c r="A182" s="41">
        <v>40694</v>
      </c>
      <c r="B182" s="27" t="s">
        <v>157</v>
      </c>
      <c r="C182" s="28">
        <v>329</v>
      </c>
      <c r="E182" s="3">
        <f t="shared" si="8"/>
        <v>5867.1299999999992</v>
      </c>
    </row>
    <row r="183" spans="1:5" hidden="1" x14ac:dyDescent="0.2">
      <c r="A183" s="41">
        <v>40724</v>
      </c>
      <c r="B183" s="27" t="s">
        <v>159</v>
      </c>
      <c r="C183" s="28">
        <v>400</v>
      </c>
      <c r="E183" s="3">
        <f t="shared" si="8"/>
        <v>6267.1299999999992</v>
      </c>
    </row>
    <row r="184" spans="1:5" hidden="1" x14ac:dyDescent="0.2">
      <c r="A184" s="42">
        <v>40737</v>
      </c>
      <c r="B184" s="32" t="s">
        <v>161</v>
      </c>
      <c r="C184" s="28"/>
      <c r="D184" s="20">
        <v>-350</v>
      </c>
      <c r="E184" s="3">
        <f t="shared" si="8"/>
        <v>5917.1299999999992</v>
      </c>
    </row>
    <row r="185" spans="1:5" hidden="1" x14ac:dyDescent="0.2">
      <c r="A185" s="41">
        <v>40755</v>
      </c>
      <c r="B185" s="27" t="s">
        <v>160</v>
      </c>
      <c r="C185" s="28">
        <v>317</v>
      </c>
      <c r="E185" s="3">
        <f t="shared" si="8"/>
        <v>6234.1299999999992</v>
      </c>
    </row>
    <row r="186" spans="1:5" hidden="1" x14ac:dyDescent="0.2">
      <c r="A186" s="41">
        <v>40786</v>
      </c>
      <c r="B186" s="27" t="s">
        <v>162</v>
      </c>
      <c r="C186" s="28">
        <v>610</v>
      </c>
      <c r="E186" s="3">
        <f t="shared" si="8"/>
        <v>6844.1299999999992</v>
      </c>
    </row>
    <row r="187" spans="1:5" hidden="1" x14ac:dyDescent="0.2">
      <c r="A187" s="40"/>
    </row>
    <row r="188" spans="1:5" ht="13.5" hidden="1" thickBot="1" x14ac:dyDescent="0.25">
      <c r="A188" s="40">
        <v>40786</v>
      </c>
      <c r="B188" s="29" t="s">
        <v>6</v>
      </c>
      <c r="E188" s="34">
        <f>E93+SUM(C94:D187)</f>
        <v>6844.1299999999992</v>
      </c>
    </row>
    <row r="189" spans="1:5" ht="13.5" hidden="1" thickTop="1" x14ac:dyDescent="0.2">
      <c r="A189" s="13"/>
    </row>
    <row r="190" spans="1:5" hidden="1" x14ac:dyDescent="0.2">
      <c r="A190" s="38">
        <v>40786</v>
      </c>
      <c r="B190" s="7" t="s">
        <v>19</v>
      </c>
      <c r="C190" s="8"/>
      <c r="D190" s="21"/>
      <c r="E190" s="25">
        <f>E188</f>
        <v>6844.1299999999992</v>
      </c>
    </row>
    <row r="191" spans="1:5" hidden="1" x14ac:dyDescent="0.2">
      <c r="A191" s="41">
        <v>40816</v>
      </c>
      <c r="B191" s="27" t="s">
        <v>163</v>
      </c>
      <c r="C191" s="3">
        <v>894</v>
      </c>
      <c r="E191" s="3">
        <f>E190+C191+D191</f>
        <v>7738.1299999999992</v>
      </c>
    </row>
    <row r="192" spans="1:5" hidden="1" x14ac:dyDescent="0.2">
      <c r="A192" s="48">
        <v>40847</v>
      </c>
      <c r="B192" s="27" t="s">
        <v>164</v>
      </c>
      <c r="C192" s="3">
        <v>754</v>
      </c>
      <c r="E192" s="3">
        <f t="shared" ref="E192:E214" si="9">E191+C192+D192</f>
        <v>8492.1299999999992</v>
      </c>
    </row>
    <row r="193" spans="1:5" hidden="1" x14ac:dyDescent="0.2">
      <c r="A193" s="48">
        <v>40877</v>
      </c>
      <c r="B193" s="27" t="s">
        <v>165</v>
      </c>
      <c r="C193" s="3">
        <v>641</v>
      </c>
      <c r="E193" s="3">
        <f t="shared" si="9"/>
        <v>9133.1299999999992</v>
      </c>
    </row>
    <row r="194" spans="1:5" hidden="1" x14ac:dyDescent="0.2">
      <c r="A194" s="48">
        <v>40908</v>
      </c>
      <c r="B194" s="27" t="s">
        <v>166</v>
      </c>
      <c r="C194" s="3">
        <v>703</v>
      </c>
      <c r="E194" s="3">
        <f t="shared" si="9"/>
        <v>9836.1299999999992</v>
      </c>
    </row>
    <row r="195" spans="1:5" hidden="1" x14ac:dyDescent="0.2">
      <c r="A195" s="41">
        <v>40939</v>
      </c>
      <c r="B195" s="29" t="s">
        <v>167</v>
      </c>
      <c r="C195" s="3">
        <v>776</v>
      </c>
      <c r="E195" s="3">
        <f t="shared" si="9"/>
        <v>10612.13</v>
      </c>
    </row>
    <row r="196" spans="1:5" hidden="1" x14ac:dyDescent="0.2">
      <c r="A196" s="42">
        <v>40945</v>
      </c>
      <c r="B196" s="32" t="s">
        <v>168</v>
      </c>
      <c r="D196" s="33">
        <v>-300</v>
      </c>
      <c r="E196" s="3">
        <f t="shared" si="9"/>
        <v>10312.129999999999</v>
      </c>
    </row>
    <row r="197" spans="1:5" hidden="1" x14ac:dyDescent="0.2">
      <c r="A197" s="42">
        <v>40966</v>
      </c>
      <c r="B197" s="32" t="s">
        <v>169</v>
      </c>
      <c r="D197" s="33">
        <v>-165</v>
      </c>
      <c r="E197" s="3">
        <f t="shared" si="9"/>
        <v>10147.129999999999</v>
      </c>
    </row>
    <row r="198" spans="1:5" hidden="1" x14ac:dyDescent="0.2">
      <c r="A198" s="42">
        <v>40966</v>
      </c>
      <c r="B198" s="32" t="s">
        <v>170</v>
      </c>
      <c r="D198" s="33">
        <v>-500</v>
      </c>
      <c r="E198" s="3">
        <f t="shared" si="9"/>
        <v>9647.1299999999992</v>
      </c>
    </row>
    <row r="199" spans="1:5" hidden="1" x14ac:dyDescent="0.2">
      <c r="A199" s="42">
        <v>40965</v>
      </c>
      <c r="B199" s="32" t="s">
        <v>171</v>
      </c>
      <c r="D199" s="33">
        <v>-1000</v>
      </c>
      <c r="E199" s="3">
        <f t="shared" si="9"/>
        <v>8647.1299999999992</v>
      </c>
    </row>
    <row r="200" spans="1:5" hidden="1" x14ac:dyDescent="0.2">
      <c r="A200" s="42">
        <v>40966</v>
      </c>
      <c r="B200" s="32" t="s">
        <v>172</v>
      </c>
      <c r="D200" s="33">
        <v>-750</v>
      </c>
      <c r="E200" s="3">
        <f t="shared" si="9"/>
        <v>7897.1299999999992</v>
      </c>
    </row>
    <row r="201" spans="1:5" hidden="1" x14ac:dyDescent="0.2">
      <c r="A201" s="42">
        <v>40966</v>
      </c>
      <c r="B201" s="32" t="s">
        <v>173</v>
      </c>
      <c r="D201" s="33">
        <v>-1000</v>
      </c>
      <c r="E201" s="3">
        <f t="shared" si="9"/>
        <v>6897.1299999999992</v>
      </c>
    </row>
    <row r="202" spans="1:5" hidden="1" x14ac:dyDescent="0.2">
      <c r="A202" s="42">
        <v>40966</v>
      </c>
      <c r="B202" s="32" t="s">
        <v>174</v>
      </c>
      <c r="D202" s="33">
        <v>-500</v>
      </c>
      <c r="E202" s="3">
        <f t="shared" si="9"/>
        <v>6397.1299999999992</v>
      </c>
    </row>
    <row r="203" spans="1:5" hidden="1" x14ac:dyDescent="0.2">
      <c r="A203" s="42">
        <v>40966</v>
      </c>
      <c r="B203" s="32" t="s">
        <v>175</v>
      </c>
      <c r="D203" s="33">
        <v>-500</v>
      </c>
      <c r="E203" s="3">
        <f t="shared" si="9"/>
        <v>5897.1299999999992</v>
      </c>
    </row>
    <row r="204" spans="1:5" hidden="1" x14ac:dyDescent="0.2">
      <c r="A204" s="48">
        <v>40968</v>
      </c>
      <c r="B204" s="27" t="s">
        <v>176</v>
      </c>
      <c r="C204" s="3">
        <v>610</v>
      </c>
      <c r="E204" s="3">
        <f t="shared" si="9"/>
        <v>6507.1299999999992</v>
      </c>
    </row>
    <row r="205" spans="1:5" hidden="1" x14ac:dyDescent="0.2">
      <c r="A205" s="48">
        <v>40970</v>
      </c>
      <c r="B205" s="27" t="s">
        <v>177</v>
      </c>
      <c r="D205" s="49">
        <v>-500</v>
      </c>
      <c r="E205" s="3">
        <f t="shared" si="9"/>
        <v>6007.1299999999992</v>
      </c>
    </row>
    <row r="206" spans="1:5" hidden="1" x14ac:dyDescent="0.2">
      <c r="A206" s="48">
        <v>40970</v>
      </c>
      <c r="B206" s="27" t="s">
        <v>178</v>
      </c>
      <c r="D206" s="49">
        <v>-23.51</v>
      </c>
      <c r="E206" s="3">
        <f t="shared" si="9"/>
        <v>5983.619999999999</v>
      </c>
    </row>
    <row r="207" spans="1:5" hidden="1" x14ac:dyDescent="0.2">
      <c r="A207" s="48">
        <v>40982</v>
      </c>
      <c r="B207" s="27" t="s">
        <v>179</v>
      </c>
      <c r="D207" s="49">
        <v>-300</v>
      </c>
      <c r="E207" s="3">
        <f t="shared" si="9"/>
        <v>5683.619999999999</v>
      </c>
    </row>
    <row r="208" spans="1:5" hidden="1" x14ac:dyDescent="0.2">
      <c r="A208" s="48">
        <v>40999</v>
      </c>
      <c r="B208" s="27" t="s">
        <v>180</v>
      </c>
      <c r="C208" s="3">
        <v>401</v>
      </c>
      <c r="E208" s="3">
        <f t="shared" si="9"/>
        <v>6084.619999999999</v>
      </c>
    </row>
    <row r="209" spans="1:6" hidden="1" x14ac:dyDescent="0.2">
      <c r="A209" s="48">
        <v>41029</v>
      </c>
      <c r="B209" s="27" t="s">
        <v>181</v>
      </c>
      <c r="C209" s="3">
        <v>551</v>
      </c>
      <c r="E209" s="3">
        <f t="shared" si="9"/>
        <v>6635.619999999999</v>
      </c>
    </row>
    <row r="210" spans="1:6" hidden="1" x14ac:dyDescent="0.2">
      <c r="A210" s="48">
        <v>41060</v>
      </c>
      <c r="B210" s="27" t="s">
        <v>182</v>
      </c>
      <c r="C210" s="3">
        <v>343</v>
      </c>
      <c r="E210" s="3">
        <f t="shared" si="9"/>
        <v>6978.619999999999</v>
      </c>
    </row>
    <row r="211" spans="1:6" hidden="1" x14ac:dyDescent="0.2">
      <c r="A211" s="48">
        <v>41061</v>
      </c>
      <c r="B211" s="27" t="s">
        <v>183</v>
      </c>
      <c r="D211" s="20">
        <v>-3950.2</v>
      </c>
      <c r="E211" s="3">
        <f t="shared" si="9"/>
        <v>3028.4199999999992</v>
      </c>
    </row>
    <row r="212" spans="1:6" hidden="1" x14ac:dyDescent="0.2">
      <c r="A212" s="48">
        <v>41090</v>
      </c>
      <c r="B212" s="27" t="s">
        <v>184</v>
      </c>
      <c r="C212" s="3">
        <v>411</v>
      </c>
      <c r="E212" s="3">
        <f t="shared" si="9"/>
        <v>3439.4199999999992</v>
      </c>
    </row>
    <row r="213" spans="1:6" hidden="1" x14ac:dyDescent="0.2">
      <c r="A213" s="48">
        <v>41121</v>
      </c>
      <c r="B213" s="27" t="s">
        <v>185</v>
      </c>
      <c r="C213" s="3">
        <v>302</v>
      </c>
      <c r="E213" s="3">
        <f t="shared" si="9"/>
        <v>3741.4199999999992</v>
      </c>
    </row>
    <row r="214" spans="1:6" hidden="1" x14ac:dyDescent="0.2">
      <c r="A214" s="48">
        <v>41152</v>
      </c>
      <c r="B214" s="27" t="s">
        <v>186</v>
      </c>
      <c r="C214" s="3">
        <v>536</v>
      </c>
      <c r="E214" s="3">
        <f t="shared" si="9"/>
        <v>4277.4199999999992</v>
      </c>
    </row>
    <row r="215" spans="1:6" hidden="1" x14ac:dyDescent="0.2">
      <c r="A215" s="13"/>
    </row>
    <row r="216" spans="1:6" ht="13.5" hidden="1" thickBot="1" x14ac:dyDescent="0.25">
      <c r="A216" s="43">
        <v>41152</v>
      </c>
      <c r="B216" s="44" t="s">
        <v>6</v>
      </c>
      <c r="C216" s="45"/>
      <c r="D216" s="46"/>
      <c r="E216" s="47">
        <f>E190+SUM(C191:D215)</f>
        <v>4277.4199999999992</v>
      </c>
      <c r="F216" s="44"/>
    </row>
    <row r="217" spans="1:6" x14ac:dyDescent="0.2">
      <c r="A217" s="5"/>
    </row>
    <row r="218" spans="1:6" x14ac:dyDescent="0.2">
      <c r="A218" s="38">
        <v>41152</v>
      </c>
      <c r="B218" s="7" t="s">
        <v>19</v>
      </c>
      <c r="C218" s="8"/>
      <c r="D218" s="21"/>
      <c r="E218" s="25">
        <f>E216</f>
        <v>4277.4199999999992</v>
      </c>
    </row>
    <row r="219" spans="1:6" x14ac:dyDescent="0.2">
      <c r="A219" s="48">
        <v>41182</v>
      </c>
      <c r="B219" s="27" t="s">
        <v>187</v>
      </c>
      <c r="C219" s="3">
        <v>513</v>
      </c>
      <c r="E219" s="3">
        <f>E218+SUM(C219:D219)</f>
        <v>4790.4199999999992</v>
      </c>
    </row>
    <row r="220" spans="1:6" x14ac:dyDescent="0.2">
      <c r="A220" s="48">
        <v>41213</v>
      </c>
      <c r="B220" s="27" t="s">
        <v>188</v>
      </c>
      <c r="C220" s="3">
        <v>1458</v>
      </c>
      <c r="E220" s="3">
        <f t="shared" ref="E220:E241" si="10">E219+SUM(C220:D220)</f>
        <v>6248.4199999999992</v>
      </c>
    </row>
    <row r="221" spans="1:6" x14ac:dyDescent="0.2">
      <c r="A221" s="48">
        <v>41243</v>
      </c>
      <c r="B221" s="27" t="s">
        <v>189</v>
      </c>
      <c r="C221" s="3">
        <v>828</v>
      </c>
      <c r="E221" s="3">
        <f t="shared" si="10"/>
        <v>7076.4199999999992</v>
      </c>
    </row>
    <row r="222" spans="1:6" x14ac:dyDescent="0.2">
      <c r="A222" s="48">
        <v>41274</v>
      </c>
      <c r="B222" s="27" t="s">
        <v>190</v>
      </c>
      <c r="C222" s="3">
        <v>643</v>
      </c>
      <c r="E222" s="3">
        <f t="shared" si="10"/>
        <v>7719.4199999999992</v>
      </c>
    </row>
    <row r="223" spans="1:6" x14ac:dyDescent="0.2">
      <c r="A223" s="48">
        <v>41305</v>
      </c>
      <c r="B223" s="27" t="s">
        <v>191</v>
      </c>
      <c r="C223" s="3">
        <v>651</v>
      </c>
      <c r="E223" s="3">
        <f t="shared" si="10"/>
        <v>8370.4199999999983</v>
      </c>
    </row>
    <row r="224" spans="1:6" x14ac:dyDescent="0.2">
      <c r="A224" s="48">
        <v>41333</v>
      </c>
      <c r="B224" s="27" t="s">
        <v>192</v>
      </c>
      <c r="C224" s="3">
        <v>675</v>
      </c>
      <c r="E224" s="3">
        <f t="shared" si="10"/>
        <v>9045.4199999999983</v>
      </c>
    </row>
    <row r="225" spans="1:5" x14ac:dyDescent="0.2">
      <c r="A225" s="48">
        <v>41364</v>
      </c>
      <c r="B225" s="27" t="s">
        <v>193</v>
      </c>
      <c r="C225" s="3">
        <v>665</v>
      </c>
      <c r="E225" s="3">
        <f t="shared" si="10"/>
        <v>9710.4199999999983</v>
      </c>
    </row>
    <row r="226" spans="1:5" x14ac:dyDescent="0.2">
      <c r="A226" s="48">
        <v>41382</v>
      </c>
      <c r="B226" s="32" t="s">
        <v>194</v>
      </c>
      <c r="D226" s="50">
        <v>-300</v>
      </c>
      <c r="E226" s="3">
        <f t="shared" si="10"/>
        <v>9410.4199999999983</v>
      </c>
    </row>
    <row r="227" spans="1:5" x14ac:dyDescent="0.2">
      <c r="A227" s="48">
        <v>41390</v>
      </c>
      <c r="B227" s="32" t="s">
        <v>195</v>
      </c>
      <c r="D227" s="50">
        <v>-75</v>
      </c>
      <c r="E227" s="3">
        <f t="shared" si="10"/>
        <v>9335.4199999999983</v>
      </c>
    </row>
    <row r="228" spans="1:5" x14ac:dyDescent="0.2">
      <c r="A228" s="48">
        <v>41372</v>
      </c>
      <c r="B228" s="32" t="s">
        <v>196</v>
      </c>
      <c r="D228" s="50">
        <v>-500</v>
      </c>
      <c r="E228" s="3">
        <f t="shared" si="10"/>
        <v>8835.4199999999983</v>
      </c>
    </row>
    <row r="229" spans="1:5" x14ac:dyDescent="0.2">
      <c r="A229" s="48">
        <v>41372</v>
      </c>
      <c r="B229" s="32" t="s">
        <v>197</v>
      </c>
      <c r="D229" s="50">
        <v>-500</v>
      </c>
      <c r="E229" s="3">
        <f t="shared" si="10"/>
        <v>8335.4199999999983</v>
      </c>
    </row>
    <row r="230" spans="1:5" x14ac:dyDescent="0.2">
      <c r="A230" s="48">
        <v>41372</v>
      </c>
      <c r="B230" s="32" t="s">
        <v>198</v>
      </c>
      <c r="D230" s="50">
        <v>-500</v>
      </c>
      <c r="E230" s="3">
        <f t="shared" si="10"/>
        <v>7835.4199999999983</v>
      </c>
    </row>
    <row r="231" spans="1:5" x14ac:dyDescent="0.2">
      <c r="A231" s="48">
        <v>41372</v>
      </c>
      <c r="B231" s="32" t="s">
        <v>199</v>
      </c>
      <c r="D231" s="50">
        <v>-500</v>
      </c>
      <c r="E231" s="3">
        <f t="shared" si="10"/>
        <v>7335.4199999999983</v>
      </c>
    </row>
    <row r="232" spans="1:5" x14ac:dyDescent="0.2">
      <c r="A232" s="48">
        <v>41388</v>
      </c>
      <c r="B232" s="32" t="s">
        <v>200</v>
      </c>
      <c r="D232" s="50">
        <v>-250</v>
      </c>
      <c r="E232" s="3">
        <f t="shared" si="10"/>
        <v>7085.4199999999983</v>
      </c>
    </row>
    <row r="233" spans="1:5" x14ac:dyDescent="0.2">
      <c r="A233" s="48">
        <v>41388</v>
      </c>
      <c r="B233" s="32" t="s">
        <v>201</v>
      </c>
      <c r="D233" s="50">
        <v>-500</v>
      </c>
      <c r="E233" s="3">
        <f t="shared" si="10"/>
        <v>6585.4199999999983</v>
      </c>
    </row>
    <row r="234" spans="1:5" x14ac:dyDescent="0.2">
      <c r="A234" s="48">
        <v>41394</v>
      </c>
      <c r="B234" s="27" t="s">
        <v>202</v>
      </c>
      <c r="C234" s="3">
        <v>634</v>
      </c>
      <c r="E234" s="3">
        <f t="shared" si="10"/>
        <v>7219.4199999999983</v>
      </c>
    </row>
    <row r="235" spans="1:5" x14ac:dyDescent="0.2">
      <c r="A235" s="48">
        <v>41417</v>
      </c>
      <c r="B235" s="27" t="s">
        <v>203</v>
      </c>
      <c r="C235" s="3">
        <v>1000</v>
      </c>
      <c r="E235" s="3">
        <f t="shared" si="10"/>
        <v>8219.4199999999983</v>
      </c>
    </row>
    <row r="236" spans="1:5" x14ac:dyDescent="0.2">
      <c r="A236" s="48">
        <v>41417</v>
      </c>
      <c r="B236" s="27" t="s">
        <v>203</v>
      </c>
      <c r="C236" s="3">
        <v>1000</v>
      </c>
      <c r="E236" s="3">
        <f t="shared" si="10"/>
        <v>9219.4199999999983</v>
      </c>
    </row>
    <row r="237" spans="1:5" x14ac:dyDescent="0.2">
      <c r="A237" s="48">
        <v>41425</v>
      </c>
      <c r="B237" s="27" t="s">
        <v>204</v>
      </c>
      <c r="C237" s="3">
        <v>258</v>
      </c>
      <c r="E237" s="3">
        <f t="shared" si="10"/>
        <v>9477.4199999999983</v>
      </c>
    </row>
    <row r="238" spans="1:5" x14ac:dyDescent="0.2">
      <c r="A238" s="48">
        <v>41455</v>
      </c>
      <c r="B238" s="27" t="s">
        <v>205</v>
      </c>
      <c r="C238" s="3">
        <v>315</v>
      </c>
      <c r="E238" s="3">
        <f t="shared" si="10"/>
        <v>9792.4199999999983</v>
      </c>
    </row>
    <row r="239" spans="1:5" x14ac:dyDescent="0.2">
      <c r="A239" s="48">
        <v>41485</v>
      </c>
      <c r="B239" s="27" t="s">
        <v>206</v>
      </c>
      <c r="D239" s="20">
        <v>-3961.77</v>
      </c>
      <c r="E239" s="3">
        <f t="shared" si="10"/>
        <v>5830.6499999999978</v>
      </c>
    </row>
    <row r="240" spans="1:5" x14ac:dyDescent="0.2">
      <c r="A240" s="48">
        <v>41486</v>
      </c>
      <c r="B240" s="27" t="s">
        <v>207</v>
      </c>
      <c r="C240" s="3">
        <v>410</v>
      </c>
      <c r="E240" s="3">
        <f t="shared" si="10"/>
        <v>6240.6499999999978</v>
      </c>
    </row>
    <row r="241" spans="1:5" x14ac:dyDescent="0.2">
      <c r="A241" s="48">
        <v>41517</v>
      </c>
      <c r="B241" s="27" t="s">
        <v>208</v>
      </c>
      <c r="C241" s="3">
        <v>307</v>
      </c>
      <c r="E241" s="3">
        <f t="shared" si="10"/>
        <v>6547.6499999999978</v>
      </c>
    </row>
    <row r="242" spans="1:5" x14ac:dyDescent="0.2">
      <c r="A242" s="5"/>
    </row>
    <row r="243" spans="1:5" ht="13.5" thickBot="1" x14ac:dyDescent="0.25">
      <c r="A243" s="43">
        <v>41517</v>
      </c>
      <c r="B243" s="44" t="s">
        <v>6</v>
      </c>
      <c r="C243" s="45"/>
      <c r="D243" s="46"/>
      <c r="E243" s="47">
        <f>E195+SUM(C196:D242)</f>
        <v>6547.65</v>
      </c>
    </row>
    <row r="244" spans="1:5" ht="13.5" thickTop="1" x14ac:dyDescent="0.2">
      <c r="A244" s="5"/>
    </row>
    <row r="245" spans="1:5" x14ac:dyDescent="0.2">
      <c r="A245" s="38">
        <v>41517</v>
      </c>
      <c r="B245" s="7" t="s">
        <v>19</v>
      </c>
      <c r="C245" s="8"/>
      <c r="D245" s="21"/>
      <c r="E245" s="25">
        <v>6547.65</v>
      </c>
    </row>
    <row r="246" spans="1:5" x14ac:dyDescent="0.2">
      <c r="A246" s="48">
        <v>41547</v>
      </c>
      <c r="B246" s="27" t="s">
        <v>209</v>
      </c>
      <c r="C246" s="3">
        <v>556</v>
      </c>
      <c r="E246" s="3">
        <f>E245+SUM(C246:D246)</f>
        <v>7103.65</v>
      </c>
    </row>
    <row r="247" spans="1:5" x14ac:dyDescent="0.2">
      <c r="A247" s="48">
        <v>41578</v>
      </c>
      <c r="B247" s="27" t="s">
        <v>210</v>
      </c>
      <c r="C247" s="3">
        <v>742</v>
      </c>
      <c r="E247" s="3">
        <f t="shared" ref="E247:E271" si="11">E246+SUM(C247:D247)</f>
        <v>7845.65</v>
      </c>
    </row>
    <row r="248" spans="1:5" x14ac:dyDescent="0.2">
      <c r="A248" s="48">
        <v>41608</v>
      </c>
      <c r="B248" s="27" t="s">
        <v>211</v>
      </c>
      <c r="C248" s="3">
        <v>833</v>
      </c>
      <c r="E248" s="3">
        <f t="shared" si="11"/>
        <v>8678.65</v>
      </c>
    </row>
    <row r="249" spans="1:5" x14ac:dyDescent="0.2">
      <c r="A249" s="48">
        <v>41639</v>
      </c>
      <c r="B249" s="27" t="s">
        <v>212</v>
      </c>
      <c r="C249" s="3">
        <v>1104</v>
      </c>
      <c r="E249" s="3">
        <f t="shared" si="11"/>
        <v>9782.65</v>
      </c>
    </row>
    <row r="250" spans="1:5" x14ac:dyDescent="0.2">
      <c r="A250" s="48">
        <v>41670</v>
      </c>
      <c r="B250" s="27" t="s">
        <v>213</v>
      </c>
      <c r="C250" s="3">
        <v>550</v>
      </c>
      <c r="E250" s="3">
        <f t="shared" si="11"/>
        <v>10332.65</v>
      </c>
    </row>
    <row r="251" spans="1:5" x14ac:dyDescent="0.2">
      <c r="A251" s="48">
        <v>41698</v>
      </c>
      <c r="B251" s="27" t="s">
        <v>214</v>
      </c>
      <c r="C251" s="3">
        <v>494</v>
      </c>
      <c r="E251" s="3">
        <f t="shared" si="11"/>
        <v>10826.65</v>
      </c>
    </row>
    <row r="252" spans="1:5" x14ac:dyDescent="0.2">
      <c r="A252" s="48">
        <v>41729</v>
      </c>
      <c r="B252" s="27" t="s">
        <v>215</v>
      </c>
      <c r="C252" s="3">
        <v>567</v>
      </c>
      <c r="E252" s="3">
        <f t="shared" si="11"/>
        <v>11393.65</v>
      </c>
    </row>
    <row r="253" spans="1:5" x14ac:dyDescent="0.2">
      <c r="A253" s="48">
        <v>41754</v>
      </c>
      <c r="B253" s="32" t="s">
        <v>216</v>
      </c>
      <c r="C253" s="3">
        <v>1000</v>
      </c>
      <c r="E253" s="3">
        <f t="shared" si="11"/>
        <v>12393.65</v>
      </c>
    </row>
    <row r="254" spans="1:5" x14ac:dyDescent="0.2">
      <c r="A254" s="48">
        <v>41732</v>
      </c>
      <c r="B254" s="32" t="s">
        <v>217</v>
      </c>
      <c r="D254" s="50">
        <v>-1000</v>
      </c>
      <c r="E254" s="3">
        <f t="shared" si="11"/>
        <v>11393.65</v>
      </c>
    </row>
    <row r="255" spans="1:5" x14ac:dyDescent="0.2">
      <c r="A255" s="48">
        <v>41738</v>
      </c>
      <c r="B255" s="32" t="s">
        <v>218</v>
      </c>
      <c r="D255" s="50">
        <v>-500</v>
      </c>
      <c r="E255" s="3">
        <f t="shared" si="11"/>
        <v>10893.65</v>
      </c>
    </row>
    <row r="256" spans="1:5" x14ac:dyDescent="0.2">
      <c r="A256" s="48">
        <v>41738</v>
      </c>
      <c r="B256" s="32" t="s">
        <v>219</v>
      </c>
      <c r="D256" s="50">
        <v>-500</v>
      </c>
      <c r="E256" s="3">
        <f t="shared" si="11"/>
        <v>10393.65</v>
      </c>
    </row>
    <row r="257" spans="1:5" x14ac:dyDescent="0.2">
      <c r="A257" s="48">
        <v>41738</v>
      </c>
      <c r="B257" s="32" t="s">
        <v>220</v>
      </c>
      <c r="D257" s="50">
        <v>-500</v>
      </c>
      <c r="E257" s="3">
        <f t="shared" si="11"/>
        <v>9893.65</v>
      </c>
    </row>
    <row r="258" spans="1:5" x14ac:dyDescent="0.2">
      <c r="A258" s="48">
        <v>41738</v>
      </c>
      <c r="B258" s="32" t="s">
        <v>221</v>
      </c>
      <c r="D258" s="50">
        <v>-500</v>
      </c>
      <c r="E258" s="3">
        <f t="shared" si="11"/>
        <v>9393.65</v>
      </c>
    </row>
    <row r="259" spans="1:5" x14ac:dyDescent="0.2">
      <c r="A259" s="48">
        <v>41738</v>
      </c>
      <c r="B259" s="32" t="s">
        <v>222</v>
      </c>
      <c r="D259" s="50">
        <v>-500</v>
      </c>
      <c r="E259" s="3">
        <f t="shared" si="11"/>
        <v>8893.65</v>
      </c>
    </row>
    <row r="260" spans="1:5" x14ac:dyDescent="0.2">
      <c r="A260" s="48">
        <v>41740</v>
      </c>
      <c r="B260" s="32" t="s">
        <v>223</v>
      </c>
      <c r="D260" s="50">
        <v>-250</v>
      </c>
      <c r="E260" s="3">
        <f t="shared" si="11"/>
        <v>8643.65</v>
      </c>
    </row>
    <row r="261" spans="1:5" x14ac:dyDescent="0.2">
      <c r="A261" s="48">
        <v>41743</v>
      </c>
      <c r="B261" s="32" t="s">
        <v>224</v>
      </c>
      <c r="D261" s="50">
        <v>-500</v>
      </c>
      <c r="E261" s="3">
        <f t="shared" si="11"/>
        <v>8143.65</v>
      </c>
    </row>
    <row r="262" spans="1:5" x14ac:dyDescent="0.2">
      <c r="A262" s="48">
        <v>41759</v>
      </c>
      <c r="B262" s="27" t="s">
        <v>225</v>
      </c>
      <c r="C262" s="3">
        <v>425</v>
      </c>
      <c r="E262" s="3">
        <f t="shared" si="11"/>
        <v>8568.65</v>
      </c>
    </row>
    <row r="263" spans="1:5" x14ac:dyDescent="0.2">
      <c r="A263" s="48">
        <v>41768</v>
      </c>
      <c r="B263" s="27" t="s">
        <v>226</v>
      </c>
      <c r="C263" s="3">
        <v>1000</v>
      </c>
      <c r="E263" s="3">
        <f t="shared" si="11"/>
        <v>9568.65</v>
      </c>
    </row>
    <row r="264" spans="1:5" x14ac:dyDescent="0.2">
      <c r="A264" s="48">
        <v>41774</v>
      </c>
      <c r="B264" s="27" t="s">
        <v>227</v>
      </c>
      <c r="D264" s="49">
        <v>-4162.6400000000003</v>
      </c>
      <c r="E264" s="3">
        <f t="shared" si="11"/>
        <v>5406.0099999999993</v>
      </c>
    </row>
    <row r="265" spans="1:5" x14ac:dyDescent="0.2">
      <c r="A265" s="48">
        <v>41765</v>
      </c>
      <c r="B265" s="27" t="s">
        <v>228</v>
      </c>
      <c r="D265" s="20">
        <v>-78.8</v>
      </c>
      <c r="E265" s="3">
        <f t="shared" si="11"/>
        <v>5327.2099999999991</v>
      </c>
    </row>
    <row r="266" spans="1:5" x14ac:dyDescent="0.2">
      <c r="A266" s="48">
        <v>41775</v>
      </c>
      <c r="B266" s="27" t="s">
        <v>229</v>
      </c>
      <c r="D266" s="20">
        <v>-300</v>
      </c>
      <c r="E266" s="3">
        <f t="shared" si="11"/>
        <v>5027.2099999999991</v>
      </c>
    </row>
    <row r="267" spans="1:5" x14ac:dyDescent="0.2">
      <c r="A267" s="48">
        <v>41790</v>
      </c>
      <c r="B267" s="27" t="s">
        <v>230</v>
      </c>
      <c r="C267" s="3">
        <v>411</v>
      </c>
      <c r="E267" s="3">
        <f t="shared" si="11"/>
        <v>5438.2099999999991</v>
      </c>
    </row>
    <row r="268" spans="1:5" x14ac:dyDescent="0.2">
      <c r="A268" s="48">
        <v>41810</v>
      </c>
      <c r="B268" s="27" t="s">
        <v>231</v>
      </c>
      <c r="C268" s="3">
        <v>200</v>
      </c>
      <c r="E268" s="3">
        <f t="shared" si="11"/>
        <v>5638.2099999999991</v>
      </c>
    </row>
    <row r="269" spans="1:5" x14ac:dyDescent="0.2">
      <c r="A269" s="48">
        <v>41820</v>
      </c>
      <c r="B269" s="27" t="s">
        <v>232</v>
      </c>
      <c r="C269" s="3">
        <v>282</v>
      </c>
      <c r="E269" s="3">
        <f t="shared" si="11"/>
        <v>5920.2099999999991</v>
      </c>
    </row>
    <row r="270" spans="1:5" x14ac:dyDescent="0.2">
      <c r="A270" s="48">
        <v>41851</v>
      </c>
      <c r="B270" s="27" t="s">
        <v>233</v>
      </c>
      <c r="C270" s="3">
        <v>311</v>
      </c>
      <c r="E270" s="3">
        <f t="shared" si="11"/>
        <v>6231.2099999999991</v>
      </c>
    </row>
    <row r="271" spans="1:5" x14ac:dyDescent="0.2">
      <c r="A271" s="48">
        <v>41882</v>
      </c>
      <c r="B271" s="27" t="s">
        <v>234</v>
      </c>
      <c r="C271" s="3">
        <v>409</v>
      </c>
      <c r="E271" s="3">
        <f t="shared" si="11"/>
        <v>6640.2099999999991</v>
      </c>
    </row>
    <row r="272" spans="1:5" x14ac:dyDescent="0.2">
      <c r="A272" s="5"/>
    </row>
    <row r="273" spans="1:5" ht="13.5" thickBot="1" x14ac:dyDescent="0.25">
      <c r="A273" s="43">
        <v>41882</v>
      </c>
      <c r="B273" s="44" t="s">
        <v>6</v>
      </c>
      <c r="C273" s="45"/>
      <c r="D273" s="46"/>
      <c r="E273" s="47">
        <f>E243+SUM(C246:D272)</f>
        <v>6640.2099999999991</v>
      </c>
    </row>
    <row r="274" spans="1:5" ht="13.5" thickTop="1" x14ac:dyDescent="0.2">
      <c r="A274" s="5"/>
    </row>
    <row r="275" spans="1:5" x14ac:dyDescent="0.2">
      <c r="A275" s="38">
        <v>41882</v>
      </c>
      <c r="B275" s="7" t="s">
        <v>19</v>
      </c>
      <c r="C275" s="8"/>
      <c r="D275" s="21"/>
      <c r="E275" s="25">
        <f>E273</f>
        <v>6640.2099999999991</v>
      </c>
    </row>
    <row r="276" spans="1:5" x14ac:dyDescent="0.2">
      <c r="A276" s="48">
        <v>41912</v>
      </c>
      <c r="B276" s="27" t="s">
        <v>235</v>
      </c>
      <c r="C276" s="3">
        <v>651</v>
      </c>
      <c r="E276" s="3">
        <f>E275+SUM(C276:D276)</f>
        <v>7291.2099999999991</v>
      </c>
    </row>
    <row r="277" spans="1:5" x14ac:dyDescent="0.2">
      <c r="A277" s="48">
        <v>41943</v>
      </c>
      <c r="B277" s="27" t="s">
        <v>236</v>
      </c>
      <c r="C277" s="3">
        <v>1226</v>
      </c>
      <c r="E277" s="3">
        <f t="shared" ref="E277:E279" si="12">E276+SUM(C277:D277)</f>
        <v>8517.2099999999991</v>
      </c>
    </row>
    <row r="278" spans="1:5" x14ac:dyDescent="0.2">
      <c r="A278" s="48">
        <v>41973</v>
      </c>
      <c r="B278" s="27" t="s">
        <v>237</v>
      </c>
      <c r="C278" s="3">
        <v>1584</v>
      </c>
      <c r="E278" s="3">
        <f t="shared" si="12"/>
        <v>10101.209999999999</v>
      </c>
    </row>
    <row r="279" spans="1:5" x14ac:dyDescent="0.2">
      <c r="A279" s="48">
        <v>42004</v>
      </c>
      <c r="B279" s="27" t="s">
        <v>238</v>
      </c>
      <c r="C279" s="3">
        <v>413</v>
      </c>
      <c r="E279" s="3">
        <f t="shared" si="12"/>
        <v>10514.21</v>
      </c>
    </row>
    <row r="281" spans="1:5" ht="13.5" thickBot="1" x14ac:dyDescent="0.25">
      <c r="A281" s="43">
        <v>42004</v>
      </c>
      <c r="B281" s="44" t="s">
        <v>6</v>
      </c>
      <c r="C281" s="45"/>
      <c r="D281" s="46"/>
      <c r="E281" s="47">
        <f>E275+SUM(C276:D280)</f>
        <v>10514.21</v>
      </c>
    </row>
    <row r="282" spans="1:5" ht="13.5" thickTop="1" x14ac:dyDescent="0.2"/>
  </sheetData>
  <sheetProtection password="CE96" sheet="1" objects="1" scenarios="1"/>
  <mergeCells count="4">
    <mergeCell ref="A2:E2"/>
    <mergeCell ref="A3:E3"/>
    <mergeCell ref="A4:E4"/>
    <mergeCell ref="A6:E6"/>
  </mergeCells>
  <phoneticPr fontId="0" type="noConversion"/>
  <pageMargins left="0.75" right="0.75" top="1" bottom="1" header="0.5" footer="0.5"/>
  <pageSetup scale="91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Administrator</dc:creator>
  <cp:lastModifiedBy>Michelle Ledoux</cp:lastModifiedBy>
  <cp:lastPrinted>2014-04-09T20:36:09Z</cp:lastPrinted>
  <dcterms:created xsi:type="dcterms:W3CDTF">2001-12-21T15:13:24Z</dcterms:created>
  <dcterms:modified xsi:type="dcterms:W3CDTF">2015-01-22T12:43:21Z</dcterms:modified>
</cp:coreProperties>
</file>